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0"/>
  <workbookPr codeName="ThisWorkbook"/>
  <mc:AlternateContent xmlns:mc="http://schemas.openxmlformats.org/markup-compatibility/2006">
    <mc:Choice Requires="x15">
      <x15ac:absPath xmlns:x15ac="http://schemas.microsoft.com/office/spreadsheetml/2010/11/ac" url="/Users/irenakittelmann/Documents/work/ess/blm/icBLM/plan-2019/"/>
    </mc:Choice>
  </mc:AlternateContent>
  <xr:revisionPtr revIDLastSave="0" documentId="8_{CEC68E84-D0FA-FE40-855C-0F55D34AB4B1}" xr6:coauthVersionLast="36" xr6:coauthVersionMax="36" xr10:uidLastSave="{00000000-0000-0000-0000-000000000000}"/>
  <bookViews>
    <workbookView xWindow="3140" yWindow="920" windowWidth="33880" windowHeight="19120" xr2:uid="{00000000-000D-0000-FFFF-FFFF00000000}"/>
  </bookViews>
  <sheets>
    <sheet name="Procurrement" sheetId="9" r:id="rId1"/>
    <sheet name="FW &amp; SW development" sheetId="13" r:id="rId2"/>
  </sheets>
  <definedNames>
    <definedName name="prevWBS" localSheetId="0">Procurrement!$A1048576</definedName>
    <definedName name="_xlnm.Print_Area" localSheetId="0">Procurrement!$A$1:$BN$83</definedName>
    <definedName name="_xlnm.Print_Titles" localSheetId="0">Procurrement!$4:$7</definedName>
    <definedName name="valuevx">42.314159</definedName>
    <definedName name="vertex42_copyright" hidden="1">"© 2006-2018 Vertex42 LLC"</definedName>
    <definedName name="vertex42_id" hidden="1">"gantt-chart_L2.xlsx"</definedName>
    <definedName name="vertex42_title" hidden="1">"Gantt Chart Template"</definedName>
  </definedNames>
  <calcPr calcId="162913"/>
</workbook>
</file>

<file path=xl/calcChain.xml><?xml version="1.0" encoding="utf-8"?>
<calcChain xmlns="http://schemas.openxmlformats.org/spreadsheetml/2006/main">
  <c r="E82" i="9" l="1"/>
  <c r="F17" i="9"/>
  <c r="F81" i="9" l="1"/>
  <c r="I81" i="9" s="1"/>
  <c r="G77" i="9" l="1"/>
  <c r="G75" i="9"/>
  <c r="E72" i="9"/>
  <c r="E61" i="9" l="1"/>
  <c r="G49" i="9"/>
  <c r="G48" i="9"/>
  <c r="G34" i="9" l="1"/>
  <c r="G35" i="9"/>
  <c r="F32" i="9"/>
  <c r="E33" i="9" s="1"/>
  <c r="F33" i="9" s="1"/>
  <c r="I33" i="9" s="1"/>
  <c r="G31" i="9"/>
  <c r="E38" i="9"/>
  <c r="E67" i="9" s="1"/>
  <c r="G23" i="9"/>
  <c r="F24" i="9"/>
  <c r="E25" i="9" s="1"/>
  <c r="F25" i="9" s="1"/>
  <c r="I25" i="9" s="1"/>
  <c r="I32" i="9" l="1"/>
  <c r="G32" i="9"/>
  <c r="G78" i="9" l="1"/>
  <c r="G52" i="9"/>
  <c r="E41" i="9"/>
  <c r="E45" i="9"/>
  <c r="G44" i="9"/>
  <c r="G28" i="9"/>
  <c r="I16" i="9" l="1"/>
  <c r="G12" i="9"/>
  <c r="G11" i="9"/>
  <c r="F11" i="9" s="1"/>
  <c r="I11" i="9" s="1"/>
  <c r="G10" i="9"/>
  <c r="F10" i="9" s="1"/>
  <c r="I10" i="9" s="1"/>
  <c r="G9" i="9"/>
  <c r="F9" i="9" s="1"/>
  <c r="E15" i="9" s="1"/>
  <c r="E78" i="9" l="1"/>
  <c r="E52" i="9"/>
  <c r="F15" i="9"/>
  <c r="E28" i="9"/>
  <c r="I15" i="9" l="1"/>
  <c r="G50" i="9"/>
  <c r="I55" i="9"/>
  <c r="I17" i="9" l="1"/>
  <c r="G82" i="9"/>
  <c r="I82" i="9"/>
  <c r="F52" i="9"/>
  <c r="I52" i="9" s="1"/>
  <c r="G47" i="9"/>
  <c r="F28" i="9"/>
  <c r="G72" i="9" l="1"/>
  <c r="G61" i="9"/>
  <c r="F61" i="9" s="1"/>
  <c r="I61" i="9" s="1"/>
  <c r="G45" i="9"/>
  <c r="G41" i="9"/>
  <c r="G38" i="9"/>
  <c r="F38" i="9" l="1"/>
  <c r="I38" i="9" s="1"/>
  <c r="G67" i="9"/>
  <c r="F67" i="9" s="1"/>
  <c r="I67" i="9" s="1"/>
  <c r="F41" i="9"/>
  <c r="I41" i="9" s="1"/>
  <c r="G58" i="9" l="1"/>
  <c r="F21" i="9" l="1"/>
  <c r="F20" i="9"/>
  <c r="I20" i="9" s="1"/>
  <c r="E75" i="9" l="1"/>
  <c r="F75" i="9" s="1"/>
  <c r="E69" i="9"/>
  <c r="F43" i="9"/>
  <c r="E48" i="9"/>
  <c r="F48" i="9" s="1"/>
  <c r="E49" i="9" s="1"/>
  <c r="E34" i="9"/>
  <c r="F34" i="9" s="1"/>
  <c r="E26" i="9"/>
  <c r="E57" i="9"/>
  <c r="F57" i="9" s="1"/>
  <c r="E47" i="9"/>
  <c r="I21" i="9"/>
  <c r="I75" i="9" l="1"/>
  <c r="E76" i="9"/>
  <c r="F76" i="9" s="1"/>
  <c r="I76" i="9" s="1"/>
  <c r="I48" i="9"/>
  <c r="I34" i="9"/>
  <c r="E35" i="9"/>
  <c r="F69" i="9"/>
  <c r="F72" i="9"/>
  <c r="I72" i="9" s="1"/>
  <c r="F47" i="9"/>
  <c r="I43" i="9"/>
  <c r="E44" i="9"/>
  <c r="F44" i="9" s="1"/>
  <c r="I57" i="9"/>
  <c r="E58" i="9"/>
  <c r="F58" i="9" s="1"/>
  <c r="E59" i="9" s="1"/>
  <c r="F31" i="9"/>
  <c r="I24" i="9"/>
  <c r="F88" i="9"/>
  <c r="I88" i="9" s="1"/>
  <c r="F89" i="9"/>
  <c r="I89" i="9" s="1"/>
  <c r="F87" i="9"/>
  <c r="I87" i="9" s="1"/>
  <c r="A86" i="9"/>
  <c r="A87" i="9" s="1"/>
  <c r="E77" i="9" l="1"/>
  <c r="F77" i="9" s="1"/>
  <c r="I77" i="9" s="1"/>
  <c r="F49" i="9"/>
  <c r="E50" i="9" s="1"/>
  <c r="F50" i="9" s="1"/>
  <c r="E51" i="9" s="1"/>
  <c r="I69" i="9"/>
  <c r="E70" i="9"/>
  <c r="F70" i="9" s="1"/>
  <c r="E71" i="9" s="1"/>
  <c r="I47" i="9"/>
  <c r="I44" i="9"/>
  <c r="F45" i="9"/>
  <c r="I45" i="9" s="1"/>
  <c r="I58" i="9"/>
  <c r="F59" i="9"/>
  <c r="E60" i="9" s="1"/>
  <c r="I31" i="9"/>
  <c r="K6" i="9"/>
  <c r="I49" i="9" l="1"/>
  <c r="I70" i="9"/>
  <c r="I50" i="9"/>
  <c r="F35" i="9"/>
  <c r="F78" i="9"/>
  <c r="I78" i="9" s="1"/>
  <c r="I59" i="9"/>
  <c r="I28" i="9"/>
  <c r="K7" i="9"/>
  <c r="K4" i="9"/>
  <c r="A88" i="9"/>
  <c r="A89" i="9" s="1"/>
  <c r="F71" i="9" l="1"/>
  <c r="I71" i="9" s="1"/>
  <c r="F51" i="9"/>
  <c r="I51" i="9" s="1"/>
  <c r="I35" i="9"/>
  <c r="E36" i="9"/>
  <c r="F36" i="9" s="1"/>
  <c r="E37" i="9" s="1"/>
  <c r="L6" i="9"/>
  <c r="F60" i="9" l="1"/>
  <c r="I60" i="9" s="1"/>
  <c r="I36" i="9"/>
  <c r="I30" i="9"/>
  <c r="M6" i="9"/>
  <c r="F37" i="9" l="1"/>
  <c r="I37" i="9" s="1"/>
  <c r="N6" i="9"/>
  <c r="O6" i="9" l="1"/>
  <c r="F12" i="9"/>
  <c r="K5" i="9"/>
  <c r="I9" i="9" l="1"/>
  <c r="I12" i="9"/>
  <c r="P6" i="9"/>
  <c r="L7" i="9"/>
  <c r="Q6" i="9" l="1"/>
  <c r="M7" i="9"/>
  <c r="R6" i="9" l="1"/>
  <c r="N7" i="9"/>
  <c r="S6" i="9" l="1"/>
  <c r="O7" i="9"/>
  <c r="T6" i="9" l="1"/>
  <c r="U6" i="9" s="1"/>
  <c r="P7" i="9"/>
  <c r="V6" i="9" l="1"/>
  <c r="U7" i="9"/>
  <c r="Q7" i="9"/>
  <c r="V7" i="9" l="1"/>
  <c r="W6" i="9"/>
  <c r="W7" i="9" s="1"/>
  <c r="R7" i="9"/>
  <c r="R5" i="9"/>
  <c r="R4" i="9"/>
  <c r="S7" i="9" l="1"/>
  <c r="X6" i="9" l="1"/>
  <c r="T7" i="9"/>
  <c r="Y6" i="9" l="1"/>
  <c r="Z6" i="9" l="1"/>
  <c r="AA6" i="9" l="1"/>
  <c r="X7" i="9"/>
  <c r="AB6" i="9" l="1"/>
  <c r="Y5" i="9"/>
  <c r="Y4" i="9"/>
  <c r="Y7" i="9"/>
  <c r="AC6" i="9" l="1"/>
  <c r="Z7" i="9"/>
  <c r="AD6" i="9" l="1"/>
  <c r="AA7" i="9"/>
  <c r="AE6" i="9" l="1"/>
  <c r="AB7" i="9"/>
  <c r="AF6" i="9" l="1"/>
  <c r="AC7" i="9"/>
  <c r="AG6" i="9" l="1"/>
  <c r="AD7" i="9"/>
  <c r="AH6" i="9" l="1"/>
  <c r="AE7" i="9"/>
  <c r="AI6" i="9" l="1"/>
  <c r="AF4" i="9"/>
  <c r="AF7" i="9"/>
  <c r="AF5" i="9"/>
  <c r="AJ6" i="9" l="1"/>
  <c r="AG7" i="9"/>
  <c r="AK6" i="9" l="1"/>
  <c r="AH7" i="9"/>
  <c r="AL6" i="9" l="1"/>
  <c r="AI7" i="9"/>
  <c r="AM6" i="9" l="1"/>
  <c r="AJ7" i="9"/>
  <c r="AN6" i="9" l="1"/>
  <c r="AK7" i="9"/>
  <c r="AO6" i="9" l="1"/>
  <c r="AL7" i="9"/>
  <c r="AP6" i="9" l="1"/>
  <c r="AM7" i="9"/>
  <c r="AM5" i="9"/>
  <c r="AM4" i="9"/>
  <c r="AQ6" i="9" l="1"/>
  <c r="AN7" i="9"/>
  <c r="AR6" i="9" l="1"/>
  <c r="AO7" i="9"/>
  <c r="AS6" i="9" l="1"/>
  <c r="AP7" i="9"/>
  <c r="AT6" i="9" l="1"/>
  <c r="AQ7" i="9"/>
  <c r="AU6" i="9" l="1"/>
  <c r="AR7" i="9"/>
  <c r="AV6" i="9" l="1"/>
  <c r="AS7" i="9"/>
  <c r="AW6" i="9" l="1"/>
  <c r="AT7" i="9"/>
  <c r="AT5" i="9"/>
  <c r="AT4" i="9"/>
  <c r="AX6" i="9" l="1"/>
  <c r="AU7" i="9"/>
  <c r="AY6" i="9" l="1"/>
  <c r="AV7" i="9"/>
  <c r="AZ6" i="9" l="1"/>
  <c r="AW7" i="9"/>
  <c r="BA6" i="9" l="1"/>
  <c r="AX7" i="9"/>
  <c r="BB6" i="9" l="1"/>
  <c r="AY7" i="9"/>
  <c r="BC6" i="9" l="1"/>
  <c r="AZ7" i="9"/>
  <c r="BD6" i="9" l="1"/>
  <c r="BA5" i="9"/>
  <c r="BA4" i="9"/>
  <c r="BA7" i="9"/>
  <c r="BE6" i="9" l="1"/>
  <c r="BB7" i="9"/>
  <c r="BF6" i="9" l="1"/>
  <c r="BC7" i="9"/>
  <c r="BG6" i="9" l="1"/>
  <c r="BD7" i="9"/>
  <c r="BH6" i="9" l="1"/>
  <c r="BE7" i="9"/>
  <c r="BI6" i="9" l="1"/>
  <c r="BF7" i="9"/>
  <c r="BJ6" i="9" l="1"/>
  <c r="BG7" i="9"/>
  <c r="BK6" i="9" l="1"/>
  <c r="BH4" i="9"/>
  <c r="BH7" i="9"/>
  <c r="BH5" i="9"/>
  <c r="BL6" i="9" l="1"/>
  <c r="BI7" i="9"/>
  <c r="BM6" i="9" l="1"/>
  <c r="BJ7" i="9"/>
  <c r="BN6" i="9" l="1"/>
  <c r="BO6" i="9" s="1"/>
  <c r="BK7" i="9"/>
  <c r="BP6" i="9" l="1"/>
  <c r="BO5" i="9"/>
  <c r="BO7" i="9"/>
  <c r="BO4" i="9"/>
  <c r="BL7" i="9"/>
  <c r="BP7" i="9" l="1"/>
  <c r="BQ6" i="9"/>
  <c r="BM7" i="9"/>
  <c r="BR6" i="9" l="1"/>
  <c r="BQ7" i="9"/>
  <c r="BN7" i="9"/>
  <c r="BS6" i="9" l="1"/>
  <c r="BR7" i="9"/>
  <c r="BT6" i="9" l="1"/>
  <c r="BS7" i="9"/>
  <c r="A8" i="9" l="1"/>
  <c r="A9" i="9" s="1"/>
  <c r="BT7" i="9"/>
  <c r="BU6" i="9"/>
  <c r="A10" i="9" l="1"/>
  <c r="BU7" i="9"/>
  <c r="BV6" i="9"/>
  <c r="A11" i="9" l="1"/>
  <c r="A12" i="9" s="1"/>
  <c r="A13" i="9" s="1"/>
  <c r="A14" i="9" s="1"/>
  <c r="BW6" i="9"/>
  <c r="BV4" i="9"/>
  <c r="BV7" i="9"/>
  <c r="BV5" i="9"/>
  <c r="A15" i="9" l="1"/>
  <c r="BW7" i="9"/>
  <c r="BX6" i="9"/>
  <c r="A16" i="9" l="1"/>
  <c r="A17" i="9" s="1"/>
  <c r="BX7" i="9"/>
  <c r="BY6" i="9"/>
  <c r="A18" i="9" l="1"/>
  <c r="A19" i="9" s="1"/>
  <c r="A20" i="9" s="1"/>
  <c r="A21" i="9" s="1"/>
  <c r="A22" i="9" s="1"/>
  <c r="A23" i="9" s="1"/>
  <c r="A24" i="9" s="1"/>
  <c r="A25" i="9" s="1"/>
  <c r="A26" i="9" s="1"/>
  <c r="BZ6" i="9"/>
  <c r="BY7" i="9"/>
  <c r="CA6" i="9" l="1"/>
  <c r="BZ7" i="9"/>
  <c r="CA7" i="9" l="1"/>
  <c r="CB6" i="9"/>
  <c r="A27" i="9" l="1"/>
  <c r="CB7" i="9"/>
  <c r="CC6" i="9"/>
  <c r="A28" i="9" l="1"/>
  <c r="CD6" i="9"/>
  <c r="CC7" i="9"/>
  <c r="CC4" i="9"/>
  <c r="CC5" i="9"/>
  <c r="A29" i="9" l="1"/>
  <c r="A30" i="9" s="1"/>
  <c r="A31" i="9" s="1"/>
  <c r="CD7" i="9"/>
  <c r="CE6" i="9"/>
  <c r="A32" i="9" l="1"/>
  <c r="A33" i="9" s="1"/>
  <c r="CE7" i="9"/>
  <c r="CF6" i="9"/>
  <c r="A34" i="9" l="1"/>
  <c r="A35" i="9" s="1"/>
  <c r="A36" i="9" s="1"/>
  <c r="A37" i="9" s="1"/>
  <c r="CG6" i="9"/>
  <c r="CF7" i="9"/>
  <c r="A38" i="9" l="1"/>
  <c r="A39" i="9" s="1"/>
  <c r="A40" i="9" s="1"/>
  <c r="CH6" i="9"/>
  <c r="CG7" i="9"/>
  <c r="A41" i="9" l="1"/>
  <c r="A42" i="9" s="1"/>
  <c r="A43" i="9" s="1"/>
  <c r="CH7" i="9"/>
  <c r="CI6" i="9"/>
  <c r="A44" i="9" l="1"/>
  <c r="A45" i="9" s="1"/>
  <c r="A46" i="9" s="1"/>
  <c r="A47" i="9" s="1"/>
  <c r="A48" i="9" s="1"/>
  <c r="CI7" i="9"/>
  <c r="CJ6" i="9"/>
  <c r="A49" i="9" l="1"/>
  <c r="A50" i="9" s="1"/>
  <c r="CK6" i="9"/>
  <c r="CJ4" i="9"/>
  <c r="CJ5" i="9"/>
  <c r="CJ7" i="9"/>
  <c r="A51" i="9" l="1"/>
  <c r="CL6" i="9"/>
  <c r="CK7" i="9"/>
  <c r="A52" i="9" l="1"/>
  <c r="A53" i="9" s="1"/>
  <c r="A54" i="9" s="1"/>
  <c r="A55" i="9" s="1"/>
  <c r="A56" i="9" s="1"/>
  <c r="A57" i="9" s="1"/>
  <c r="A58" i="9" s="1"/>
  <c r="A59" i="9" s="1"/>
  <c r="A60" i="9" s="1"/>
  <c r="A61" i="9" s="1"/>
  <c r="CL7" i="9"/>
  <c r="CM6" i="9"/>
  <c r="CN6" i="9" l="1"/>
  <c r="CM7" i="9"/>
  <c r="CO6" i="9" l="1"/>
  <c r="CN7" i="9"/>
  <c r="CO7" i="9" l="1"/>
  <c r="CP6" i="9"/>
  <c r="CP7" i="9" l="1"/>
  <c r="CQ6" i="9"/>
  <c r="CR6" i="9" l="1"/>
  <c r="CQ4" i="9"/>
  <c r="CQ5" i="9"/>
  <c r="CQ7" i="9"/>
  <c r="CR7" i="9" l="1"/>
  <c r="CS6" i="9"/>
  <c r="CS7" i="9" l="1"/>
  <c r="CT6" i="9"/>
  <c r="CU6" i="9" l="1"/>
  <c r="CT7" i="9"/>
  <c r="CV6" i="9" l="1"/>
  <c r="CU7" i="9"/>
  <c r="CW6" i="9" l="1"/>
  <c r="CV7" i="9"/>
  <c r="CW7" i="9" l="1"/>
  <c r="CX6" i="9"/>
  <c r="CY6" i="9" l="1"/>
  <c r="CX4" i="9"/>
  <c r="CX5" i="9"/>
  <c r="CX7" i="9"/>
  <c r="CY7" i="9" l="1"/>
  <c r="CZ6" i="9"/>
  <c r="CZ7" i="9" l="1"/>
  <c r="DA6" i="9"/>
  <c r="DB6" i="9" l="1"/>
  <c r="DA7" i="9"/>
  <c r="DC6" i="9" l="1"/>
  <c r="DB7" i="9"/>
  <c r="DC7" i="9" l="1"/>
  <c r="DD6" i="9"/>
  <c r="DD7" i="9" l="1"/>
  <c r="DE6" i="9"/>
  <c r="DF6" i="9" l="1"/>
  <c r="DE4" i="9"/>
  <c r="DE5" i="9"/>
  <c r="DE7" i="9"/>
  <c r="DF7" i="9" l="1"/>
  <c r="DG6" i="9"/>
  <c r="DG7" i="9" l="1"/>
  <c r="DH6" i="9"/>
  <c r="DH7" i="9" l="1"/>
  <c r="DI6" i="9"/>
  <c r="DJ6" i="9" l="1"/>
  <c r="DI7" i="9"/>
  <c r="DK6" i="9" l="1"/>
  <c r="DJ7" i="9"/>
  <c r="DK7" i="9" l="1"/>
  <c r="DL6" i="9"/>
  <c r="DM6" i="9" l="1"/>
  <c r="DL7" i="9"/>
  <c r="DL5" i="9"/>
  <c r="DL4" i="9"/>
  <c r="DM7" i="9" l="1"/>
  <c r="DN6" i="9"/>
  <c r="DN7" i="9" l="1"/>
  <c r="DO6" i="9"/>
  <c r="DP6" i="9" l="1"/>
  <c r="DO7" i="9"/>
  <c r="DQ6" i="9" l="1"/>
  <c r="DP7" i="9"/>
  <c r="DQ7" i="9" l="1"/>
  <c r="DR6" i="9"/>
  <c r="DR7" i="9" l="1"/>
  <c r="DS6" i="9"/>
  <c r="DT6" i="9" l="1"/>
  <c r="DS7" i="9"/>
  <c r="DS5" i="9"/>
  <c r="DS4" i="9"/>
  <c r="DU6" i="9" l="1"/>
  <c r="DT7" i="9"/>
  <c r="DU7" i="9" l="1"/>
  <c r="DV6" i="9"/>
  <c r="DV7" i="9" l="1"/>
  <c r="DW6" i="9"/>
  <c r="DX6" i="9" l="1"/>
  <c r="DW7" i="9"/>
  <c r="DY6" i="9" l="1"/>
  <c r="DX7" i="9"/>
  <c r="DY7" i="9" l="1"/>
  <c r="DZ6" i="9"/>
  <c r="EA6" i="9" l="1"/>
  <c r="DZ4" i="9"/>
  <c r="DZ7" i="9"/>
  <c r="DZ5" i="9"/>
  <c r="EB6" i="9" l="1"/>
  <c r="EA7" i="9"/>
  <c r="EB7" i="9" l="1"/>
  <c r="EC6" i="9"/>
  <c r="ED6" i="9" l="1"/>
  <c r="EC7" i="9"/>
  <c r="EE6" i="9" l="1"/>
  <c r="ED7" i="9"/>
  <c r="EE7" i="9" l="1"/>
  <c r="EF6" i="9"/>
  <c r="EF7" i="9" l="1"/>
  <c r="EG6" i="9"/>
  <c r="EH6" i="9" l="1"/>
  <c r="EG4" i="9"/>
  <c r="EG5" i="9"/>
  <c r="EG7" i="9"/>
  <c r="EI6" i="9" l="1"/>
  <c r="EH7" i="9"/>
  <c r="EI7" i="9" l="1"/>
  <c r="EJ6" i="9"/>
  <c r="EK6" i="9" l="1"/>
  <c r="EJ7" i="9"/>
  <c r="EL6" i="9" l="1"/>
  <c r="EK7" i="9"/>
  <c r="EL7" i="9" l="1"/>
  <c r="EM6" i="9"/>
  <c r="EM7" i="9" l="1"/>
  <c r="EN6" i="9"/>
  <c r="EO6" i="9" l="1"/>
  <c r="EN5" i="9"/>
  <c r="EN7" i="9"/>
  <c r="EN4" i="9"/>
  <c r="EP6" i="9" l="1"/>
  <c r="EO7" i="9"/>
  <c r="EP7" i="9" l="1"/>
  <c r="EQ6" i="9"/>
  <c r="EQ7" i="9" l="1"/>
  <c r="ER6" i="9"/>
  <c r="ES6" i="9" l="1"/>
  <c r="ER7" i="9"/>
  <c r="ET6" i="9" l="1"/>
  <c r="ES7" i="9"/>
  <c r="ET7" i="9" l="1"/>
  <c r="EU6" i="9"/>
  <c r="EV6" i="9" l="1"/>
  <c r="EU5" i="9"/>
  <c r="EU4" i="9"/>
  <c r="EU7" i="9"/>
  <c r="EW6" i="9" l="1"/>
  <c r="EV7" i="9"/>
  <c r="EW7" i="9" l="1"/>
  <c r="EX6" i="9"/>
  <c r="EY6" i="9" l="1"/>
  <c r="EX7" i="9"/>
  <c r="EZ6" i="9" l="1"/>
  <c r="EY7" i="9"/>
  <c r="EZ7" i="9" l="1"/>
  <c r="FA6" i="9"/>
  <c r="FA7" i="9" l="1"/>
  <c r="FB6" i="9"/>
  <c r="FC6" i="9" l="1"/>
  <c r="FB4" i="9"/>
  <c r="FB5" i="9"/>
  <c r="FB7" i="9"/>
  <c r="FC7" i="9" l="1"/>
  <c r="FD6" i="9"/>
  <c r="FD7" i="9" l="1"/>
  <c r="FE6" i="9"/>
  <c r="FE7" i="9" l="1"/>
  <c r="FF6" i="9"/>
  <c r="FG6" i="9" l="1"/>
  <c r="FF7" i="9"/>
  <c r="FH6" i="9" l="1"/>
  <c r="FG7" i="9"/>
  <c r="FH7" i="9" l="1"/>
  <c r="FI6" i="9"/>
  <c r="FJ6" i="9" l="1"/>
  <c r="FI5" i="9"/>
  <c r="FI7" i="9"/>
  <c r="FI4" i="9"/>
  <c r="FK6" i="9" l="1"/>
  <c r="FJ7" i="9"/>
  <c r="FK7" i="9" l="1"/>
  <c r="FL6" i="9"/>
  <c r="FL7" i="9" l="1"/>
  <c r="FM6" i="9"/>
  <c r="FN6" i="9" l="1"/>
  <c r="FM7" i="9"/>
  <c r="FO6" i="9" l="1"/>
  <c r="FN7" i="9"/>
  <c r="FO7" i="9" l="1"/>
  <c r="FP6" i="9"/>
  <c r="FQ6" i="9" l="1"/>
  <c r="FP7" i="9"/>
  <c r="FP5" i="9"/>
  <c r="FP4" i="9"/>
  <c r="FR6" i="9" l="1"/>
  <c r="FQ7" i="9"/>
  <c r="FR7" i="9" l="1"/>
  <c r="FS6" i="9"/>
  <c r="FT6" i="9" l="1"/>
  <c r="FS7" i="9"/>
  <c r="FU6" i="9" l="1"/>
  <c r="FT7" i="9"/>
  <c r="FV6" i="9" l="1"/>
  <c r="FU7" i="9"/>
  <c r="FV7" i="9" l="1"/>
  <c r="FW6" i="9"/>
  <c r="FX6" i="9" l="1"/>
  <c r="FW4" i="9"/>
  <c r="FW7" i="9"/>
  <c r="FW5" i="9"/>
  <c r="FX7" i="9" l="1"/>
  <c r="FY6" i="9"/>
  <c r="FY7" i="9" l="1"/>
  <c r="FZ6" i="9"/>
  <c r="GA6" i="9" l="1"/>
  <c r="FZ7" i="9"/>
  <c r="GB6" i="9" l="1"/>
  <c r="GA7" i="9"/>
  <c r="GC6" i="9" l="1"/>
  <c r="GB7" i="9"/>
  <c r="GC7" i="9" l="1"/>
  <c r="GD6" i="9"/>
  <c r="GE6" i="9" l="1"/>
  <c r="GD4" i="9"/>
  <c r="GD5" i="9"/>
  <c r="GD7" i="9"/>
  <c r="GE7" i="9" l="1"/>
  <c r="GF6" i="9"/>
  <c r="GF7" i="9" l="1"/>
  <c r="GG6" i="9"/>
  <c r="GH6" i="9" l="1"/>
  <c r="GG7" i="9"/>
  <c r="GI6" i="9" l="1"/>
  <c r="GH7" i="9"/>
  <c r="GJ6" i="9" l="1"/>
  <c r="GI7" i="9"/>
  <c r="GJ7" i="9" l="1"/>
  <c r="GK6" i="9"/>
  <c r="GL6" i="9" l="1"/>
  <c r="GK5" i="9"/>
  <c r="GK7" i="9"/>
  <c r="GK4" i="9"/>
  <c r="GM6" i="9" l="1"/>
  <c r="GL7" i="9"/>
  <c r="GM7" i="9" l="1"/>
  <c r="GN6" i="9"/>
  <c r="GN7" i="9" l="1"/>
  <c r="GO6" i="9"/>
  <c r="GP6" i="9" l="1"/>
  <c r="GO7" i="9"/>
  <c r="GQ6" i="9" l="1"/>
  <c r="GP7" i="9"/>
  <c r="GQ7" i="9" l="1"/>
  <c r="GR6" i="9"/>
  <c r="GS6" i="9" l="1"/>
  <c r="GR4" i="9"/>
  <c r="GR7" i="9"/>
  <c r="GR5" i="9"/>
  <c r="GS7" i="9" l="1"/>
  <c r="GT6" i="9"/>
  <c r="GT7" i="9" l="1"/>
  <c r="GU6" i="9"/>
  <c r="GV6" i="9" l="1"/>
  <c r="GU7" i="9"/>
  <c r="GW6" i="9" l="1"/>
  <c r="GV7" i="9"/>
  <c r="GW7" i="9" l="1"/>
  <c r="GX6" i="9"/>
  <c r="GX7" i="9" l="1"/>
  <c r="GY6" i="9"/>
  <c r="GZ6" i="9" l="1"/>
  <c r="GY7" i="9"/>
  <c r="GY4" i="9"/>
  <c r="GY5" i="9"/>
  <c r="GZ7" i="9" l="1"/>
  <c r="HA6" i="9"/>
  <c r="HA7" i="9" l="1"/>
  <c r="HB6" i="9"/>
  <c r="HC6" i="9" l="1"/>
  <c r="HB7" i="9"/>
  <c r="HD6" i="9" l="1"/>
  <c r="HC7" i="9"/>
  <c r="HE6" i="9" l="1"/>
  <c r="HE7" i="9" s="1"/>
  <c r="HD7" i="9"/>
  <c r="I23" i="9" l="1"/>
  <c r="F26" i="9"/>
  <c r="I26" i="9" l="1"/>
  <c r="E27" i="9"/>
  <c r="F27" i="9" s="1"/>
  <c r="I27" i="9" s="1"/>
  <c r="A62" i="9"/>
  <c r="A63" i="9"/>
  <c r="A64" i="9"/>
  <c r="A65" i="9"/>
  <c r="A66" i="9"/>
  <c r="A67" i="9"/>
  <c r="A68" i="9"/>
  <c r="A69" i="9"/>
  <c r="A70" i="9"/>
  <c r="A71" i="9"/>
  <c r="A72" i="9"/>
  <c r="A73" i="9"/>
  <c r="A74" i="9"/>
  <c r="A75" i="9"/>
  <c r="A76" i="9"/>
  <c r="A77" i="9"/>
  <c r="A78" i="9"/>
  <c r="A79" i="9"/>
  <c r="A80" i="9"/>
  <c r="A81" i="9"/>
  <c r="A8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Vertex42.com Templates</author>
  </authors>
  <commentList>
    <comment ref="A7" authorId="0" shapeId="0" xr:uid="{00000000-0006-0000-0000-000001000000}">
      <text>
        <r>
          <rPr>
            <b/>
            <sz val="9"/>
            <color indexed="81"/>
            <rFont val="Tahoma"/>
            <family val="2"/>
          </rPr>
          <t>Work Breakdown Structure</t>
        </r>
        <r>
          <rPr>
            <sz val="9"/>
            <color indexed="81"/>
            <rFont val="Tahoma"/>
            <family val="2"/>
          </rPr>
          <t xml:space="preserve">
Level 1: 1, 2, 3, ...
Level 2: 1.1, 1.2, 1.3, ...
Level 3: 1.1.1, 1.1.2, 1.1.3, …
 - The WBS uses a formula to control the numbering, but the formulas are different for different levels. Copy and Paste the cells in the WBS column from the examples at the bottom of the worksheet.</t>
        </r>
      </text>
    </comment>
    <comment ref="B7" authorId="0" shapeId="0" xr:uid="{00000000-0006-0000-0000-000002000000}">
      <text>
        <r>
          <rPr>
            <b/>
            <sz val="9"/>
            <color rgb="FF000000"/>
            <rFont val="Tahoma"/>
            <family val="2"/>
          </rPr>
          <t>Task Description</t>
        </r>
        <r>
          <rPr>
            <sz val="9"/>
            <color rgb="FF000000"/>
            <rFont val="Tahoma"/>
            <family val="2"/>
          </rPr>
          <t xml:space="preserve">
</t>
        </r>
        <r>
          <rPr>
            <sz val="9"/>
            <color rgb="FF000000"/>
            <rFont val="Tahoma"/>
            <family val="2"/>
          </rPr>
          <t>Enter the name of each task and sub-task. Use indents for sub-tasks.</t>
        </r>
      </text>
    </comment>
    <comment ref="C7" authorId="0" shapeId="0" xr:uid="{00000000-0006-0000-0000-000003000000}">
      <text>
        <r>
          <rPr>
            <b/>
            <sz val="9"/>
            <color indexed="81"/>
            <rFont val="Tahoma"/>
            <family val="2"/>
          </rPr>
          <t>Task Lead</t>
        </r>
        <r>
          <rPr>
            <sz val="9"/>
            <color indexed="81"/>
            <rFont val="Tahoma"/>
            <family val="2"/>
          </rPr>
          <t xml:space="preserve">
Enter the name of the Task Lead in this column.</t>
        </r>
      </text>
    </comment>
    <comment ref="D7" authorId="0" shapeId="0" xr:uid="{00000000-0006-0000-0000-000004000000}">
      <text>
        <r>
          <rPr>
            <b/>
            <sz val="9"/>
            <color indexed="81"/>
            <rFont val="Tahoma"/>
            <family val="2"/>
          </rPr>
          <t xml:space="preserve">Predecessor Tasks:
</t>
        </r>
        <r>
          <rPr>
            <sz val="9"/>
            <color indexed="81"/>
            <rFont val="Tahoma"/>
            <family val="2"/>
          </rPr>
          <t>You can use this column to enter the WBS of a predecessor for reference. The PRO version uses formulas to automatically calculate the Start Date based on the Predecessor.</t>
        </r>
      </text>
    </comment>
    <comment ref="E7" authorId="0" shapeId="0" xr:uid="{00000000-0006-0000-0000-000005000000}">
      <text>
        <r>
          <rPr>
            <b/>
            <sz val="9"/>
            <color rgb="FF000000"/>
            <rFont val="Tahoma"/>
            <family val="2"/>
          </rPr>
          <t>Task Start Date</t>
        </r>
        <r>
          <rPr>
            <sz val="9"/>
            <color rgb="FF000000"/>
            <rFont val="Tahoma"/>
            <family val="2"/>
          </rPr>
          <t xml:space="preserve">
</t>
        </r>
        <r>
          <rPr>
            <sz val="9"/>
            <color rgb="FF000000"/>
            <rFont val="Tahoma"/>
            <family val="2"/>
          </rPr>
          <t xml:space="preserve">You can manually enter the Start Date for each task or use a formula to create a dependency on a Predecessor. For example, you could enter </t>
        </r>
        <r>
          <rPr>
            <b/>
            <sz val="9"/>
            <color rgb="FF000000"/>
            <rFont val="Tahoma"/>
            <family val="2"/>
          </rPr>
          <t>=</t>
        </r>
        <r>
          <rPr>
            <b/>
            <i/>
            <sz val="9"/>
            <color rgb="FF000000"/>
            <rFont val="Tahoma"/>
            <family val="2"/>
          </rPr>
          <t>enddate</t>
        </r>
        <r>
          <rPr>
            <b/>
            <sz val="9"/>
            <color rgb="FF000000"/>
            <rFont val="Tahoma"/>
            <family val="2"/>
          </rPr>
          <t>+1</t>
        </r>
        <r>
          <rPr>
            <sz val="9"/>
            <color rgb="FF000000"/>
            <rFont val="Tahoma"/>
            <family val="2"/>
          </rPr>
          <t xml:space="preserve"> to set the Start date to the next calendar day, or </t>
        </r>
        <r>
          <rPr>
            <b/>
            <sz val="9"/>
            <color rgb="FF000000"/>
            <rFont val="Tahoma"/>
            <family val="2"/>
          </rPr>
          <t>=WORKDAY(</t>
        </r>
        <r>
          <rPr>
            <b/>
            <i/>
            <sz val="9"/>
            <color rgb="FF000000"/>
            <rFont val="Tahoma"/>
            <family val="2"/>
          </rPr>
          <t>enddate</t>
        </r>
        <r>
          <rPr>
            <b/>
            <sz val="9"/>
            <color rgb="FF000000"/>
            <rFont val="Tahoma"/>
            <family val="2"/>
          </rPr>
          <t>,1)</t>
        </r>
        <r>
          <rPr>
            <sz val="9"/>
            <color rgb="FF000000"/>
            <rFont val="Tahoma"/>
            <family val="2"/>
          </rPr>
          <t xml:space="preserve"> to set the Start date to the next work day (excluding weekends), where </t>
        </r>
        <r>
          <rPr>
            <i/>
            <sz val="9"/>
            <color rgb="FF000000"/>
            <rFont val="Tahoma"/>
            <family val="2"/>
          </rPr>
          <t>enddate</t>
        </r>
        <r>
          <rPr>
            <sz val="9"/>
            <color rgb="FF000000"/>
            <rFont val="Tahoma"/>
            <family val="2"/>
          </rPr>
          <t xml:space="preserve"> is the cell reference for the End date of the Predecessor task.</t>
        </r>
      </text>
    </comment>
    <comment ref="F7" authorId="1" shapeId="0" xr:uid="{00000000-0006-0000-0000-000006000000}">
      <text>
        <r>
          <rPr>
            <b/>
            <sz val="9"/>
            <color indexed="81"/>
            <rFont val="Tahoma"/>
            <family val="2"/>
          </rPr>
          <t>End Date:</t>
        </r>
        <r>
          <rPr>
            <sz val="9"/>
            <color indexed="81"/>
            <rFont val="Tahoma"/>
            <family val="2"/>
          </rPr>
          <t xml:space="preserve">
The End Date is calculated based on the Start Date and the Calendar Days columns.</t>
        </r>
      </text>
    </comment>
    <comment ref="G7" authorId="0" shapeId="0" xr:uid="{00000000-0006-0000-0000-000007000000}">
      <text>
        <r>
          <rPr>
            <b/>
            <sz val="9"/>
            <color indexed="81"/>
            <rFont val="Tahoma"/>
            <family val="2"/>
          </rPr>
          <t>Duration (Calendar Days)</t>
        </r>
        <r>
          <rPr>
            <sz val="9"/>
            <color indexed="81"/>
            <rFont val="Tahoma"/>
            <family val="2"/>
          </rPr>
          <t xml:space="preserve">
The duration is the number of calendar days for the given task. The duration is calculated as the </t>
        </r>
        <r>
          <rPr>
            <b/>
            <sz val="9"/>
            <color indexed="81"/>
            <rFont val="Tahoma"/>
            <family val="2"/>
          </rPr>
          <t>End</t>
        </r>
        <r>
          <rPr>
            <sz val="9"/>
            <color indexed="81"/>
            <rFont val="Tahoma"/>
            <family val="2"/>
          </rPr>
          <t xml:space="preserve"> Date minus the </t>
        </r>
        <r>
          <rPr>
            <b/>
            <sz val="9"/>
            <color indexed="81"/>
            <rFont val="Tahoma"/>
            <family val="2"/>
          </rPr>
          <t>Start</t>
        </r>
        <r>
          <rPr>
            <sz val="9"/>
            <color indexed="81"/>
            <rFont val="Tahoma"/>
            <family val="2"/>
          </rPr>
          <t xml:space="preserve"> Date plus 1 day, so that a task starting and ending on the same day has a duration of 1 day.
</t>
        </r>
        <r>
          <rPr>
            <b/>
            <sz val="9"/>
            <color indexed="81"/>
            <rFont val="Tahoma"/>
            <family val="2"/>
          </rPr>
          <t>Note:</t>
        </r>
        <r>
          <rPr>
            <sz val="9"/>
            <color indexed="81"/>
            <rFont val="Tahoma"/>
            <family val="2"/>
          </rPr>
          <t xml:space="preserve"> The conditional formatting used to create the gantt chart references this column.</t>
        </r>
      </text>
    </comment>
    <comment ref="H7" authorId="0" shapeId="0" xr:uid="{00000000-0006-0000-0000-000008000000}">
      <text>
        <r>
          <rPr>
            <b/>
            <sz val="9"/>
            <color indexed="81"/>
            <rFont val="Tahoma"/>
            <family val="2"/>
          </rPr>
          <t>Percent Complete</t>
        </r>
        <r>
          <rPr>
            <sz val="9"/>
            <color indexed="81"/>
            <rFont val="Tahoma"/>
            <family val="2"/>
          </rPr>
          <t xml:space="preserve">
Update the status of this task by entering the percent complete (between 0% and 100%).</t>
        </r>
      </text>
    </comment>
    <comment ref="I7" authorId="0" shapeId="0" xr:uid="{00000000-0006-0000-0000-000009000000}">
      <text>
        <r>
          <rPr>
            <b/>
            <sz val="9"/>
            <color indexed="81"/>
            <rFont val="Tahoma"/>
            <family val="2"/>
          </rPr>
          <t>Work Days</t>
        </r>
        <r>
          <rPr>
            <sz val="9"/>
            <color indexed="81"/>
            <rFont val="Tahoma"/>
            <family val="2"/>
          </rPr>
          <t xml:space="preserve">
Counts the number of work days, excluding the weekends (Saturday and Sunday). In the PRO version, you can customize the work week and list specific non-working days like holidays. In the PRO version, the default input is the Work Days instead of the Calendar Days.</t>
        </r>
      </text>
    </comment>
  </commentList>
</comments>
</file>

<file path=xl/sharedStrings.xml><?xml version="1.0" encoding="utf-8"?>
<sst xmlns="http://schemas.openxmlformats.org/spreadsheetml/2006/main" count="145" uniqueCount="93">
  <si>
    <t>[Company Name]</t>
  </si>
  <si>
    <t>WBS</t>
  </si>
  <si>
    <t>TEMPLATE ROWS</t>
  </si>
  <si>
    <t>[ Level 1 Task, Category, or Phase ]</t>
  </si>
  <si>
    <t xml:space="preserve"> . [ Level 2 Task ]</t>
  </si>
  <si>
    <t xml:space="preserve"> . . [ Level 3 Task ]</t>
  </si>
  <si>
    <t xml:space="preserve"> . . . [ Level 4 Task ]</t>
  </si>
  <si>
    <t>TASK</t>
  </si>
  <si>
    <t>LEAD</t>
  </si>
  <si>
    <t>START</t>
  </si>
  <si>
    <t>END</t>
  </si>
  <si>
    <t>DAYS</t>
  </si>
  <si>
    <t>% DONE</t>
  </si>
  <si>
    <t>WORK DAYS</t>
  </si>
  <si>
    <t>PREDECESSOR</t>
  </si>
  <si>
    <t>Display Week</t>
  </si>
  <si>
    <t>Gantt Chart Template © 2006-2018 by Vertex42.com</t>
  </si>
  <si>
    <t>Project Lead</t>
  </si>
  <si>
    <t>See the Help worksheet to learn how to use these template rows. You can hide these rows before printing.</t>
  </si>
  <si>
    <t>Learn about the Pro version &gt;</t>
  </si>
  <si>
    <t>Project Start Date</t>
  </si>
  <si>
    <t>RFI</t>
  </si>
  <si>
    <t>/</t>
  </si>
  <si>
    <t>Electronics</t>
  </si>
  <si>
    <t>Procurement</t>
  </si>
  <si>
    <t>Long signal cables, connectors</t>
  </si>
  <si>
    <t>Crates</t>
  </si>
  <si>
    <t>pin layout</t>
  </si>
  <si>
    <t>procurement/production</t>
  </si>
  <si>
    <t>ESS BI</t>
  </si>
  <si>
    <t>Beam Commissioing: ISr to DTL1</t>
  </si>
  <si>
    <t>MPS - final integration test (ICS)</t>
  </si>
  <si>
    <t>RFQ/MEBT/DTL1 RF Conditioning window</t>
  </si>
  <si>
    <t>Electronics in racks - installation time window</t>
  </si>
  <si>
    <t>Installation for DTL1 det. - time winodw</t>
  </si>
  <si>
    <t>production/procurremnt</t>
  </si>
  <si>
    <t>Short signal cables, connect. &amp; PPs - rack side</t>
  </si>
  <si>
    <t>Short signal cables, connect. &amp; cable supports - detector side</t>
  </si>
  <si>
    <t>procurment process preparation</t>
  </si>
  <si>
    <t>Detector mechanical support</t>
  </si>
  <si>
    <t>System tests</t>
  </si>
  <si>
    <t xml:space="preserve"> Accelerator schedule - from TB28, 17.1.2019 </t>
  </si>
  <si>
    <t>DTL1 detectors (1 det)</t>
  </si>
  <si>
    <t>PDR1</t>
  </si>
  <si>
    <t>CDR1</t>
  </si>
  <si>
    <t>Procurrement (production and QA tests)</t>
  </si>
  <si>
    <t>icBLM reviews</t>
  </si>
  <si>
    <t>installation at DTL1  (1 det)</t>
  </si>
  <si>
    <t>CAENels, Pico4</t>
  </si>
  <si>
    <t>Procurrement - 8 boards</t>
  </si>
  <si>
    <t>Procurement - 92 boards</t>
  </si>
  <si>
    <t>icBLM installation time slots</t>
  </si>
  <si>
    <t>Detectors (285)</t>
  </si>
  <si>
    <t>Acceptance tests - 3 detectors</t>
  </si>
  <si>
    <t>RFI - 282 det</t>
  </si>
  <si>
    <t>RFI - 3 det</t>
  </si>
  <si>
    <t>Installation for DTL (1 det)</t>
  </si>
  <si>
    <t>RFI - 8 boards</t>
  </si>
  <si>
    <t>RFI - 92 boards</t>
  </si>
  <si>
    <t>for DTL1 detector</t>
  </si>
  <si>
    <t>Detetors (short cables, PPs?, support) in tunnel</t>
  </si>
  <si>
    <t>in the lab</t>
  </si>
  <si>
    <t>Vertical integration tests - time windows</t>
  </si>
  <si>
    <t>icBLM: procurement plan, installation time windows  for DTL1 icBLM</t>
  </si>
  <si>
    <t>NOTE: in SCL only 2/3 of detectors ready for first protons (1 per LWU): detectors and cables install, but not tested</t>
  </si>
  <si>
    <r>
      <t>DTL1 installation</t>
    </r>
    <r>
      <rPr>
        <sz val="9"/>
        <color rgb="FFFF0000"/>
        <rFont val="Arial (Body)_x0000_"/>
      </rPr>
      <t xml:space="preserve"> </t>
    </r>
    <r>
      <rPr>
        <sz val="9"/>
        <rFont val="Arial"/>
        <family val="2"/>
        <scheme val="minor"/>
      </rPr>
      <t xml:space="preserve">- tank installation </t>
    </r>
  </si>
  <si>
    <t>ESS BI (WUT)</t>
  </si>
  <si>
    <t xml:space="preserve"> procurement by ICS, availablity unclera (on response from ICS)</t>
  </si>
  <si>
    <t>HV PS system (ISEG)</t>
  </si>
  <si>
    <t xml:space="preserve">Short cables in Ethercat crate connections - rack side </t>
  </si>
  <si>
    <t>procurement</t>
  </si>
  <si>
    <t>Installation for DTL1 det. - time winow</t>
  </si>
  <si>
    <t>Installation for DTL1 det. - not required</t>
  </si>
  <si>
    <t>Short HV cable connections (daisy chain) - detector side</t>
  </si>
  <si>
    <t>PP (or cable support?) design and integration to 3D model -  lack of reources</t>
  </si>
  <si>
    <t xml:space="preserve">Installation for DTL1 det. - time winodw </t>
  </si>
  <si>
    <t>Design &amp; integration - resource problem</t>
  </si>
  <si>
    <t xml:space="preserve">procurment - ongoing </t>
  </si>
  <si>
    <t>ESS BI/Infrastucture</t>
  </si>
  <si>
    <t>ESS ICS</t>
  </si>
  <si>
    <t>ESS Infrastructure</t>
  </si>
  <si>
    <t>ESS BI/ICS/LTU</t>
  </si>
  <si>
    <t>Etheract crate &amp; modules</t>
  </si>
  <si>
    <t xml:space="preserve">procurement by ICS - availablity unclear </t>
  </si>
  <si>
    <t>QA tests - 8 boards (time window) - unclear end date (integration on ifc140 issues)</t>
  </si>
  <si>
    <t>Installation for DTL1 det. - time window</t>
  </si>
  <si>
    <t>QA Test</t>
  </si>
  <si>
    <t>installation at DTL1  (1 det) - exact dates to be coordinated with Infrastructure, here assuming isntallation together with detectors</t>
  </si>
  <si>
    <t>final design - clear TBD</t>
  </si>
  <si>
    <t>ready for connection in DTL1 - dates unclear, this what is in P6 now, though pulling cables is the current focus, so changes likely</t>
  </si>
  <si>
    <t>tests after installation (with DTL1 det.) and connecting short cables on detcetor side</t>
  </si>
  <si>
    <t>QA tests - 92 boards (6 per day) - resource problem</t>
  </si>
  <si>
    <t>Acceptance tests - 282 detectors (6 detectors per day) - resoucrce problem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</si>
</sst>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yy\ \(dddd\)"/>
    <numFmt numFmtId="165" formatCode="ddd\ m/dd/yy"/>
    <numFmt numFmtId="166" formatCode="d"/>
    <numFmt numFmtId="167" formatCode="d\ mmm\ yyyy"/>
  </numFmts>
  <fonts count="82">
    <font>
      <sz val="10"/>
      <name val="Arial"/>
    </font>
    <font>
      <sz val="10"/>
      <name val="Arial"/>
      <family val="2"/>
    </font>
    <font>
      <u/>
      <sz val="10"/>
      <color indexed="12"/>
      <name val="Arial"/>
      <family val="2"/>
    </font>
    <font>
      <sz val="8"/>
      <name val="Arial"/>
      <family val="2"/>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sz val="9"/>
      <color indexed="81"/>
      <name val="Tahoma"/>
      <family val="2"/>
    </font>
    <font>
      <sz val="9"/>
      <color indexed="81"/>
      <name val="Tahoma"/>
      <family val="2"/>
    </font>
    <font>
      <sz val="12"/>
      <name val="Arial"/>
      <family val="2"/>
      <scheme val="minor"/>
    </font>
    <font>
      <sz val="10"/>
      <name val="Arial"/>
      <family val="1"/>
      <scheme val="minor"/>
    </font>
    <font>
      <sz val="9"/>
      <name val="Arial"/>
      <family val="1"/>
      <scheme val="minor"/>
    </font>
    <font>
      <b/>
      <sz val="11"/>
      <name val="Arial"/>
      <family val="1"/>
      <scheme val="minor"/>
    </font>
    <font>
      <sz val="9"/>
      <color rgb="FF000000"/>
      <name val="Arial"/>
      <family val="1"/>
      <scheme val="minor"/>
    </font>
    <font>
      <i/>
      <sz val="9"/>
      <name val="Arial"/>
      <family val="1"/>
      <scheme val="minor"/>
    </font>
    <font>
      <b/>
      <sz val="14"/>
      <color theme="4" tint="-0.499984740745262"/>
      <name val="Arial"/>
      <family val="2"/>
      <scheme val="minor"/>
    </font>
    <font>
      <b/>
      <sz val="10"/>
      <color theme="4" tint="-0.249977111117893"/>
      <name val="Arial"/>
      <family val="2"/>
      <scheme val="minor"/>
    </font>
    <font>
      <b/>
      <sz val="10"/>
      <color theme="0"/>
      <name val="Arial"/>
      <family val="2"/>
      <scheme val="minor"/>
    </font>
    <font>
      <b/>
      <i/>
      <sz val="8"/>
      <color theme="0"/>
      <name val="Arial"/>
      <family val="2"/>
      <scheme val="minor"/>
    </font>
    <font>
      <sz val="12"/>
      <color theme="4" tint="-0.499984740745262"/>
      <name val="Arial"/>
      <family val="2"/>
      <scheme val="minor"/>
    </font>
    <font>
      <b/>
      <sz val="8"/>
      <color theme="0"/>
      <name val="Arial"/>
      <family val="2"/>
      <scheme val="minor"/>
    </font>
    <font>
      <b/>
      <sz val="8"/>
      <color theme="4"/>
      <name val="Arial"/>
      <family val="2"/>
      <scheme val="minor"/>
    </font>
    <font>
      <sz val="8"/>
      <color theme="0"/>
      <name val="Arial"/>
      <family val="2"/>
      <scheme val="minor"/>
    </font>
    <font>
      <b/>
      <sz val="9"/>
      <color theme="4" tint="-0.249977111117893"/>
      <name val="Arial"/>
      <family val="2"/>
      <scheme val="minor"/>
    </font>
    <font>
      <b/>
      <sz val="10"/>
      <color theme="4"/>
      <name val="Arial"/>
      <family val="2"/>
      <scheme val="minor"/>
    </font>
    <font>
      <b/>
      <u/>
      <sz val="14"/>
      <color theme="4" tint="-0.499984740745262"/>
      <name val="Arial"/>
      <family val="2"/>
      <scheme val="minor"/>
    </font>
    <font>
      <b/>
      <sz val="11"/>
      <color theme="1" tint="0.34998626667073579"/>
      <name val="Arial"/>
      <family val="1"/>
      <scheme val="minor"/>
    </font>
    <font>
      <b/>
      <sz val="8"/>
      <color theme="1" tint="0.34998626667073579"/>
      <name val="Arial"/>
      <family val="1"/>
      <scheme val="minor"/>
    </font>
    <font>
      <sz val="9"/>
      <color theme="0" tint="-0.499984740745262"/>
      <name val="Arial"/>
      <family val="2"/>
      <scheme val="minor"/>
    </font>
    <font>
      <sz val="9"/>
      <color theme="1" tint="0.249977111117893"/>
      <name val="Arial"/>
      <family val="2"/>
      <scheme val="minor"/>
    </font>
    <font>
      <i/>
      <sz val="9"/>
      <name val="Arial"/>
      <family val="2"/>
      <scheme val="minor"/>
    </font>
    <font>
      <sz val="9"/>
      <name val="Arial"/>
      <family val="2"/>
      <scheme val="minor"/>
    </font>
    <font>
      <sz val="14"/>
      <name val="Arial"/>
      <family val="1"/>
      <scheme val="minor"/>
    </font>
    <font>
      <sz val="14"/>
      <color rgb="FF000000"/>
      <name val="Arial"/>
      <family val="1"/>
      <scheme val="minor"/>
    </font>
    <font>
      <b/>
      <sz val="8"/>
      <color theme="4" tint="-0.249977111117893"/>
      <name val="Arial"/>
      <family val="2"/>
      <scheme val="minor"/>
    </font>
    <font>
      <b/>
      <sz val="8"/>
      <color theme="4" tint="-0.499984740745262"/>
      <name val="Arial"/>
      <family val="2"/>
      <scheme val="minor"/>
    </font>
    <font>
      <b/>
      <u/>
      <sz val="8"/>
      <color theme="4" tint="-0.499984740745262"/>
      <name val="Arial"/>
      <family val="2"/>
      <scheme val="minor"/>
    </font>
    <font>
      <sz val="8"/>
      <color theme="4" tint="-0.499984740745262"/>
      <name val="Arial"/>
      <family val="2"/>
      <scheme val="minor"/>
    </font>
    <font>
      <sz val="8"/>
      <name val="Arial"/>
      <family val="2"/>
      <scheme val="minor"/>
    </font>
    <font>
      <sz val="11"/>
      <name val="Arial"/>
      <family val="2"/>
      <scheme val="minor"/>
    </font>
    <font>
      <sz val="12"/>
      <color theme="4" tint="-0.249977111117893"/>
      <name val="Arial"/>
      <family val="2"/>
      <scheme val="minor"/>
    </font>
    <font>
      <sz val="10"/>
      <color theme="4" tint="-0.249977111117893"/>
      <name val="Arial"/>
      <family val="2"/>
      <scheme val="minor"/>
    </font>
    <font>
      <sz val="11"/>
      <color theme="4" tint="-0.249977111117893"/>
      <name val="Arial"/>
      <family val="2"/>
      <scheme val="minor"/>
    </font>
    <font>
      <sz val="11"/>
      <color theme="4" tint="-0.499984740745262"/>
      <name val="Arial"/>
      <family val="2"/>
      <scheme val="minor"/>
    </font>
    <font>
      <sz val="8"/>
      <color theme="4" tint="-0.249977111117893"/>
      <name val="Arial"/>
      <family val="2"/>
      <scheme val="minor"/>
    </font>
    <font>
      <i/>
      <sz val="10"/>
      <color theme="0"/>
      <name val="Arial"/>
      <family val="2"/>
    </font>
    <font>
      <b/>
      <sz val="9"/>
      <color rgb="FF000000"/>
      <name val="Tahoma"/>
      <family val="2"/>
    </font>
    <font>
      <sz val="9"/>
      <color rgb="FF000000"/>
      <name val="Tahoma"/>
      <family val="2"/>
    </font>
    <font>
      <b/>
      <i/>
      <sz val="9"/>
      <color rgb="FF000000"/>
      <name val="Tahoma"/>
      <family val="2"/>
    </font>
    <font>
      <i/>
      <sz val="9"/>
      <color rgb="FF000000"/>
      <name val="Tahoma"/>
      <family val="2"/>
    </font>
    <font>
      <b/>
      <sz val="9"/>
      <name val="Arial"/>
      <family val="2"/>
      <scheme val="minor"/>
    </font>
    <font>
      <sz val="9"/>
      <color rgb="FFFF0000"/>
      <name val="Arial (Body)_x0000_"/>
    </font>
    <font>
      <sz val="9"/>
      <color rgb="FFFF0000"/>
      <name val="Arial"/>
      <family val="2"/>
      <scheme val="minor"/>
    </font>
    <font>
      <sz val="9"/>
      <color rgb="FF00B050"/>
      <name val="Arial"/>
      <family val="2"/>
      <scheme val="minor"/>
    </font>
    <font>
      <sz val="14"/>
      <color rgb="FF00B050"/>
      <name val="Arial"/>
      <family val="2"/>
      <scheme val="minor"/>
    </font>
    <font>
      <b/>
      <sz val="18"/>
      <color theme="0"/>
      <name val="Arial"/>
      <family val="2"/>
      <scheme val="minor"/>
    </font>
    <font>
      <sz val="9"/>
      <color theme="1"/>
      <name val="Arial"/>
      <family val="2"/>
      <scheme val="minor"/>
    </font>
    <font>
      <b/>
      <sz val="8"/>
      <color theme="1"/>
      <name val="Arial"/>
      <family val="2"/>
      <scheme val="minor"/>
    </font>
    <font>
      <b/>
      <sz val="8"/>
      <color theme="1"/>
      <name val="Arial"/>
      <family val="1"/>
      <scheme val="minor"/>
    </font>
    <font>
      <sz val="9"/>
      <color theme="1"/>
      <name val="Arial"/>
      <family val="1"/>
      <scheme val="minor"/>
    </font>
    <font>
      <sz val="9"/>
      <color theme="1"/>
      <name val="Arial (Body)_x0000_"/>
    </font>
    <font>
      <b/>
      <sz val="8"/>
      <color theme="8" tint="-0.249977111117893"/>
      <name val="Arial"/>
      <family val="2"/>
      <scheme val="minor"/>
    </font>
    <font>
      <b/>
      <sz val="9"/>
      <color theme="8" tint="-0.249977111117893"/>
      <name val="Arial"/>
      <family val="2"/>
      <scheme val="minor"/>
    </font>
    <font>
      <sz val="9"/>
      <color theme="8" tint="-0.249977111117893"/>
      <name val="Arial"/>
      <family val="2"/>
      <scheme val="minor"/>
    </font>
    <font>
      <sz val="14"/>
      <color theme="8" tint="-0.249977111117893"/>
      <name val="Arial"/>
      <family val="2"/>
      <scheme val="minor"/>
    </font>
    <font>
      <b/>
      <sz val="9"/>
      <color theme="1"/>
      <name val="Arial"/>
      <family val="2"/>
      <scheme val="minor"/>
    </font>
    <font>
      <sz val="9"/>
      <color rgb="FFFF0000"/>
      <name val="Arial"/>
      <family val="1"/>
      <scheme val="minor"/>
    </font>
  </fonts>
  <fills count="28">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4"/>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0.34998626667073579"/>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22"/>
      </top>
      <bottom style="thin">
        <color indexed="22"/>
      </bottom>
      <diagonal/>
    </border>
    <border>
      <left/>
      <right/>
      <top style="thin">
        <color rgb="FFEFEFEF"/>
      </top>
      <bottom style="thin">
        <color rgb="FFEFEFEF"/>
      </bottom>
      <diagonal/>
    </border>
    <border>
      <left/>
      <right/>
      <top/>
      <bottom style="thin">
        <color indexed="22"/>
      </bottom>
      <diagonal/>
    </border>
    <border>
      <left style="thin">
        <color theme="0" tint="-0.34998626667073579"/>
      </left>
      <right style="thin">
        <color theme="0" tint="-0.34998626667073579"/>
      </right>
      <top/>
      <bottom/>
      <diagonal/>
    </border>
    <border>
      <left/>
      <right/>
      <top/>
      <bottom style="thick">
        <color theme="0" tint="-0.34998626667073579"/>
      </bottom>
      <diagonal/>
    </border>
    <border>
      <left style="thin">
        <color theme="0" tint="-0.34998626667073579"/>
      </left>
      <right style="thin">
        <color theme="0" tint="-0.34998626667073579"/>
      </right>
      <top/>
      <bottom style="thick">
        <color theme="0" tint="-0.34998626667073579"/>
      </bottom>
      <diagonal/>
    </border>
    <border>
      <left/>
      <right style="thin">
        <color theme="0" tint="-0.34998626667073579"/>
      </right>
      <top/>
      <bottom style="thick">
        <color theme="0" tint="-0.34998626667073579"/>
      </bottom>
      <diagonal/>
    </border>
    <border>
      <left style="medium">
        <color theme="0" tint="-0.34998626667073579"/>
      </left>
      <right style="thin">
        <color theme="0" tint="-0.34998626667073579"/>
      </right>
      <top/>
      <bottom style="thick">
        <color theme="0" tint="-0.34998626667073579"/>
      </bottom>
      <diagonal/>
    </border>
    <border>
      <left style="thin">
        <color theme="0" tint="-0.34998626667073579"/>
      </left>
      <right style="medium">
        <color theme="0" tint="-0.34998626667073579"/>
      </right>
      <top/>
      <bottom style="thick">
        <color theme="0" tint="-0.34998626667073579"/>
      </bottom>
      <diagonal/>
    </border>
    <border>
      <left style="thin">
        <color theme="0" tint="-0.34998626667073579"/>
      </left>
      <right/>
      <top/>
      <bottom style="thick">
        <color theme="0" tint="-0.34998626667073579"/>
      </bottom>
      <diagonal/>
    </border>
    <border>
      <left style="medium">
        <color theme="4" tint="0.39994506668294322"/>
      </left>
      <right style="thin">
        <color theme="0" tint="-0.34998626667073579"/>
      </right>
      <top/>
      <bottom/>
      <diagonal/>
    </border>
    <border>
      <left style="thin">
        <color theme="0" tint="-0.34998626667073579"/>
      </left>
      <right style="medium">
        <color theme="4" tint="0.39994506668294322"/>
      </right>
      <top/>
      <bottom/>
      <diagonal/>
    </border>
    <border>
      <left style="thin">
        <color theme="0" tint="-0.34998626667073579"/>
      </left>
      <right style="medium">
        <color theme="4" tint="0.39991454817346722"/>
      </right>
      <top/>
      <bottom/>
      <diagonal/>
    </border>
    <border>
      <left style="medium">
        <color theme="4" tint="0.39991454817346722"/>
      </left>
      <right style="thin">
        <color theme="0" tint="-0.34998626667073579"/>
      </right>
      <top/>
      <bottom/>
      <diagonal/>
    </border>
    <border>
      <left style="thin">
        <color theme="0" tint="-0.34998626667073579"/>
      </left>
      <right style="medium">
        <color theme="4" tint="0.39988402966399123"/>
      </right>
      <top/>
      <bottom/>
      <diagonal/>
    </border>
    <border>
      <left style="medium">
        <color theme="4" tint="0.39988402966399123"/>
      </left>
      <right style="thin">
        <color theme="0" tint="-0.34998626667073579"/>
      </right>
      <top/>
      <bottom/>
      <diagonal/>
    </border>
    <border>
      <left style="thin">
        <color theme="0" tint="-0.34998626667073579"/>
      </left>
      <right style="medium">
        <color theme="4" tint="0.39985351115451523"/>
      </right>
      <top/>
      <bottom/>
      <diagonal/>
    </border>
    <border>
      <left style="medium">
        <color theme="4" tint="0.39985351115451523"/>
      </left>
      <right style="thin">
        <color theme="0" tint="-0.34998626667073579"/>
      </right>
      <top/>
      <bottom/>
      <diagonal/>
    </border>
    <border>
      <left style="thin">
        <color theme="0" tint="-0.34998626667073579"/>
      </left>
      <right style="medium">
        <color theme="4" tint="0.39982299264503923"/>
      </right>
      <top/>
      <bottom/>
      <diagonal/>
    </border>
    <border>
      <left style="medium">
        <color theme="4" tint="0.39982299264503923"/>
      </left>
      <right style="thin">
        <color theme="0" tint="-0.34998626667073579"/>
      </right>
      <top/>
      <bottom/>
      <diagonal/>
    </border>
    <border>
      <left style="thin">
        <color theme="0" tint="-0.34998626667073579"/>
      </left>
      <right style="medium">
        <color theme="4" tint="0.39979247413556324"/>
      </right>
      <top/>
      <bottom/>
      <diagonal/>
    </border>
    <border>
      <left style="medium">
        <color theme="4" tint="0.39979247413556324"/>
      </left>
      <right style="thin">
        <color theme="0" tint="-0.34998626667073579"/>
      </right>
      <top/>
      <bottom/>
      <diagonal/>
    </border>
    <border>
      <left style="thin">
        <color theme="0" tint="-0.34998626667073579"/>
      </left>
      <right style="medium">
        <color theme="4" tint="0.39976195562608724"/>
      </right>
      <top/>
      <bottom/>
      <diagonal/>
    </border>
    <border>
      <left style="medium">
        <color theme="4" tint="0.39976195562608724"/>
      </left>
      <right style="thin">
        <color theme="0" tint="-0.34998626667073579"/>
      </right>
      <top/>
      <bottom/>
      <diagonal/>
    </border>
    <border>
      <left style="thin">
        <color theme="0" tint="-0.34998626667073579"/>
      </left>
      <right style="medium">
        <color theme="4" tint="0.39973143711661124"/>
      </right>
      <top/>
      <bottom/>
      <diagonal/>
    </border>
    <border>
      <left style="medium">
        <color theme="4" tint="0.79995117038483843"/>
      </left>
      <right style="medium">
        <color theme="4" tint="0.79995117038483843"/>
      </right>
      <top style="medium">
        <color theme="4" tint="0.79995117038483843"/>
      </top>
      <bottom style="medium">
        <color theme="4" tint="0.79995117038483843"/>
      </bottom>
      <diagonal/>
    </border>
    <border>
      <left style="medium">
        <color theme="4" tint="0.79995117038483843"/>
      </left>
      <right/>
      <top style="medium">
        <color theme="4" tint="0.79995117038483843"/>
      </top>
      <bottom style="medium">
        <color theme="4" tint="0.79995117038483843"/>
      </bottom>
      <diagonal/>
    </border>
    <border>
      <left/>
      <right/>
      <top style="medium">
        <color theme="4" tint="0.79995117038483843"/>
      </top>
      <bottom style="medium">
        <color theme="4" tint="0.79995117038483843"/>
      </bottom>
      <diagonal/>
    </border>
    <border>
      <left/>
      <right style="medium">
        <color theme="4" tint="0.79995117038483843"/>
      </right>
      <top style="medium">
        <color theme="4" tint="0.79995117038483843"/>
      </top>
      <bottom style="medium">
        <color theme="4" tint="0.79995117038483843"/>
      </bottom>
      <diagonal/>
    </border>
    <border>
      <left style="medium">
        <color theme="4" tint="0.39994506668294322"/>
      </left>
      <right/>
      <top/>
      <bottom/>
      <diagonal/>
    </border>
    <border>
      <left/>
      <right style="medium">
        <color theme="4" tint="0.39994506668294322"/>
      </right>
      <top/>
      <bottom/>
      <diagonal/>
    </border>
    <border>
      <left/>
      <right/>
      <top style="thin">
        <color indexed="22"/>
      </top>
      <bottom/>
      <diagonal/>
    </border>
    <border>
      <left/>
      <right/>
      <top style="thin">
        <color rgb="FFEFEFEF"/>
      </top>
      <bottom/>
      <diagonal/>
    </border>
    <border>
      <left/>
      <right/>
      <top style="thin">
        <color theme="0" tint="-0.34998626667073579"/>
      </top>
      <bottom style="thin">
        <color indexed="22"/>
      </bottom>
      <diagonal/>
    </border>
    <border>
      <left/>
      <right/>
      <top style="thin">
        <color theme="0" tint="-0.34998626667073579"/>
      </top>
      <bottom style="thin">
        <color rgb="FFEFEFEF"/>
      </bottom>
      <diagonal/>
    </border>
    <border>
      <left/>
      <right/>
      <top style="thin">
        <color theme="0" tint="-0.34998626667073579"/>
      </top>
      <bottom/>
      <diagonal/>
    </border>
    <border>
      <left/>
      <right/>
      <top/>
      <bottom style="thin">
        <color rgb="FFEFEFEF"/>
      </bottom>
      <diagonal/>
    </border>
  </borders>
  <cellStyleXfs count="44">
    <xf numFmtId="0" fontId="0" fillId="0" borderId="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8" fillId="17" borderId="1" applyNumberFormat="0" applyAlignment="0" applyProtection="0"/>
    <xf numFmtId="0" fontId="9" fillId="18" borderId="2" applyNumberFormat="0" applyAlignment="0" applyProtection="0"/>
    <xf numFmtId="0" fontId="10" fillId="0" borderId="0" applyNumberFormat="0" applyFill="0" applyBorder="0" applyAlignment="0" applyProtection="0"/>
    <xf numFmtId="0" fontId="11" fillId="19"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alignment vertical="top"/>
      <protection locked="0"/>
    </xf>
    <xf numFmtId="0" fontId="15" fillId="11" borderId="1" applyNumberFormat="0" applyAlignment="0" applyProtection="0"/>
    <xf numFmtId="0" fontId="16" fillId="0" borderId="6" applyNumberFormat="0" applyFill="0" applyAlignment="0" applyProtection="0"/>
    <xf numFmtId="0" fontId="17" fillId="5" borderId="0" applyNumberFormat="0" applyBorder="0" applyAlignment="0" applyProtection="0"/>
    <xf numFmtId="0" fontId="4" fillId="5" borderId="7" applyNumberFormat="0" applyFont="0" applyAlignment="0" applyProtection="0"/>
    <xf numFmtId="0" fontId="18" fillId="17" borderId="8" applyNumberFormat="0" applyAlignment="0" applyProtection="0"/>
    <xf numFmtId="9" fontId="1"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89">
    <xf numFmtId="0" fontId="0" fillId="0" borderId="0" xfId="0"/>
    <xf numFmtId="0" fontId="25" fillId="0" borderId="0" xfId="0" applyFont="1" applyProtection="1"/>
    <xf numFmtId="0" fontId="25" fillId="0" borderId="0" xfId="0" applyFont="1" applyFill="1" applyBorder="1" applyProtection="1"/>
    <xf numFmtId="0" fontId="25" fillId="0" borderId="0" xfId="0" applyNumberFormat="1" applyFont="1" applyFill="1" applyBorder="1" applyProtection="1"/>
    <xf numFmtId="0" fontId="25" fillId="0" borderId="0" xfId="0" applyNumberFormat="1" applyFont="1" applyProtection="1"/>
    <xf numFmtId="0" fontId="26" fillId="20" borderId="12" xfId="0" applyFont="1" applyFill="1" applyBorder="1" applyAlignment="1" applyProtection="1">
      <alignment vertical="center"/>
    </xf>
    <xf numFmtId="0" fontId="26" fillId="20" borderId="12" xfId="0" applyNumberFormat="1" applyFont="1" applyFill="1" applyBorder="1" applyAlignment="1" applyProtection="1">
      <alignment horizontal="center" vertical="center"/>
    </xf>
    <xf numFmtId="165" fontId="26" fillId="20" borderId="12" xfId="0" applyNumberFormat="1" applyFont="1" applyFill="1" applyBorder="1" applyAlignment="1" applyProtection="1">
      <alignment horizontal="right" vertical="center"/>
    </xf>
    <xf numFmtId="1" fontId="26" fillId="20" borderId="12" xfId="40" applyNumberFormat="1" applyFont="1" applyFill="1" applyBorder="1" applyAlignment="1" applyProtection="1">
      <alignment horizontal="center" vertical="center"/>
    </xf>
    <xf numFmtId="9" fontId="26" fillId="20" borderId="12" xfId="40" applyFont="1" applyFill="1" applyBorder="1" applyAlignment="1" applyProtection="1">
      <alignment horizontal="center" vertical="center"/>
    </xf>
    <xf numFmtId="0" fontId="26" fillId="20" borderId="12" xfId="0" applyFont="1" applyFill="1" applyBorder="1" applyAlignment="1" applyProtection="1">
      <alignment horizontal="center" vertical="center"/>
    </xf>
    <xf numFmtId="0" fontId="26" fillId="20" borderId="10" xfId="0" applyFont="1" applyFill="1" applyBorder="1" applyAlignment="1" applyProtection="1">
      <alignment vertical="center"/>
    </xf>
    <xf numFmtId="0" fontId="26" fillId="0" borderId="10" xfId="0" applyNumberFormat="1" applyFont="1" applyFill="1" applyBorder="1" applyAlignment="1" applyProtection="1">
      <alignment horizontal="left" vertical="center"/>
    </xf>
    <xf numFmtId="0" fontId="26" fillId="0" borderId="10" xfId="0" applyFont="1" applyFill="1" applyBorder="1" applyAlignment="1" applyProtection="1">
      <alignment vertical="center"/>
    </xf>
    <xf numFmtId="0" fontId="28" fillId="0" borderId="11" xfId="0" applyFont="1" applyBorder="1" applyAlignment="1" applyProtection="1">
      <alignment horizontal="center" vertical="center"/>
    </xf>
    <xf numFmtId="0" fontId="26" fillId="0" borderId="10" xfId="0" applyFont="1" applyFill="1" applyBorder="1" applyAlignment="1" applyProtection="1">
      <alignment horizontal="center" vertical="center"/>
    </xf>
    <xf numFmtId="0" fontId="26" fillId="0" borderId="10" xfId="0" applyFont="1" applyFill="1" applyBorder="1" applyAlignment="1" applyProtection="1">
      <alignment horizontal="left" vertical="center" wrapText="1" indent="1"/>
    </xf>
    <xf numFmtId="0" fontId="26" fillId="20" borderId="10" xfId="0" applyNumberFormat="1" applyFont="1" applyFill="1" applyBorder="1" applyAlignment="1" applyProtection="1">
      <alignment horizontal="center" vertical="center"/>
    </xf>
    <xf numFmtId="1" fontId="26" fillId="20" borderId="10" xfId="40" applyNumberFormat="1" applyFont="1" applyFill="1" applyBorder="1" applyAlignment="1" applyProtection="1">
      <alignment horizontal="center" vertical="center"/>
    </xf>
    <xf numFmtId="9" fontId="26" fillId="20" borderId="10" xfId="40" applyFont="1" applyFill="1" applyBorder="1" applyAlignment="1" applyProtection="1">
      <alignment horizontal="center" vertical="center"/>
    </xf>
    <xf numFmtId="0" fontId="26" fillId="20" borderId="10" xfId="0" applyFont="1" applyFill="1" applyBorder="1" applyAlignment="1" applyProtection="1">
      <alignment horizontal="center" vertical="center"/>
    </xf>
    <xf numFmtId="0" fontId="29" fillId="0" borderId="10" xfId="0" applyFont="1" applyFill="1" applyBorder="1" applyAlignment="1" applyProtection="1">
      <alignment vertical="center"/>
    </xf>
    <xf numFmtId="0" fontId="26" fillId="0" borderId="10" xfId="0" applyNumberFormat="1" applyFont="1" applyFill="1" applyBorder="1" applyAlignment="1" applyProtection="1">
      <alignment horizontal="center" vertical="center"/>
    </xf>
    <xf numFmtId="1" fontId="26" fillId="0" borderId="10" xfId="40" applyNumberFormat="1" applyFont="1" applyFill="1" applyBorder="1" applyAlignment="1" applyProtection="1">
      <alignment horizontal="center" vertical="center"/>
    </xf>
    <xf numFmtId="9" fontId="26" fillId="0" borderId="10" xfId="40" applyFont="1" applyFill="1" applyBorder="1" applyAlignment="1" applyProtection="1">
      <alignment horizontal="center" vertical="center"/>
    </xf>
    <xf numFmtId="0" fontId="26" fillId="0" borderId="0" xfId="0" applyFont="1" applyFill="1" applyBorder="1" applyAlignment="1" applyProtection="1">
      <alignment vertical="center"/>
    </xf>
    <xf numFmtId="0" fontId="25" fillId="0" borderId="0" xfId="0" applyNumberFormat="1" applyFont="1" applyFill="1" applyBorder="1" applyProtection="1">
      <protection locked="0"/>
    </xf>
    <xf numFmtId="0" fontId="25" fillId="0" borderId="0" xfId="0" applyFont="1" applyProtection="1">
      <protection locked="0"/>
    </xf>
    <xf numFmtId="0" fontId="25" fillId="0" borderId="0" xfId="0" applyNumberFormat="1" applyFont="1" applyProtection="1">
      <protection locked="0"/>
    </xf>
    <xf numFmtId="0" fontId="25" fillId="0" borderId="0" xfId="0" applyFont="1" applyFill="1" applyBorder="1" applyProtection="1">
      <protection locked="0"/>
    </xf>
    <xf numFmtId="0" fontId="32" fillId="24" borderId="0" xfId="0" applyFont="1" applyFill="1" applyProtection="1"/>
    <xf numFmtId="0" fontId="33" fillId="24" borderId="0" xfId="0" applyFont="1" applyFill="1" applyBorder="1" applyAlignment="1">
      <alignment vertical="center"/>
    </xf>
    <xf numFmtId="0" fontId="32" fillId="24" borderId="0" xfId="0" applyFont="1" applyFill="1" applyBorder="1" applyProtection="1"/>
    <xf numFmtId="1" fontId="28" fillId="22" borderId="11" xfId="0" applyNumberFormat="1" applyFont="1" applyFill="1" applyBorder="1" applyAlignment="1" applyProtection="1">
      <alignment horizontal="center" vertical="center"/>
    </xf>
    <xf numFmtId="9" fontId="28" fillId="22" borderId="11" xfId="40" applyFont="1" applyFill="1" applyBorder="1" applyAlignment="1" applyProtection="1">
      <alignment horizontal="center" vertical="center"/>
    </xf>
    <xf numFmtId="0" fontId="37" fillId="27" borderId="14" xfId="0" applyFont="1" applyFill="1" applyBorder="1" applyAlignment="1" applyProtection="1">
      <alignment horizontal="center" vertical="center" wrapText="1"/>
    </xf>
    <xf numFmtId="0" fontId="35" fillId="27" borderId="14" xfId="0" applyNumberFormat="1" applyFont="1" applyFill="1" applyBorder="1" applyAlignment="1" applyProtection="1">
      <alignment horizontal="left" vertical="center"/>
    </xf>
    <xf numFmtId="0" fontId="35" fillId="27" borderId="14" xfId="0" applyFont="1" applyFill="1" applyBorder="1" applyAlignment="1" applyProtection="1">
      <alignment horizontal="left" vertical="center"/>
    </xf>
    <xf numFmtId="0" fontId="35" fillId="27" borderId="14" xfId="0" applyFont="1" applyFill="1" applyBorder="1" applyAlignment="1" applyProtection="1">
      <alignment horizontal="center" vertical="center" wrapText="1"/>
    </xf>
    <xf numFmtId="0" fontId="35" fillId="27" borderId="14" xfId="0" applyNumberFormat="1" applyFont="1" applyFill="1" applyBorder="1" applyAlignment="1" applyProtection="1">
      <alignment horizontal="center" vertical="center" wrapText="1"/>
    </xf>
    <xf numFmtId="0" fontId="35" fillId="27" borderId="14" xfId="0" applyFont="1" applyFill="1" applyBorder="1" applyAlignment="1" applyProtection="1">
      <alignment horizontal="center" vertical="center"/>
    </xf>
    <xf numFmtId="0" fontId="37" fillId="26" borderId="15" xfId="0" applyNumberFormat="1" applyFont="1" applyFill="1" applyBorder="1" applyAlignment="1" applyProtection="1">
      <alignment horizontal="center" vertical="center" shrinkToFit="1"/>
    </xf>
    <xf numFmtId="0" fontId="37" fillId="23" borderId="14" xfId="0" applyFont="1" applyFill="1" applyBorder="1" applyAlignment="1" applyProtection="1"/>
    <xf numFmtId="0" fontId="39" fillId="23" borderId="0" xfId="0" applyNumberFormat="1" applyFont="1" applyFill="1" applyBorder="1" applyProtection="1"/>
    <xf numFmtId="0" fontId="39" fillId="23" borderId="0" xfId="0" applyFont="1" applyFill="1" applyProtection="1"/>
    <xf numFmtId="0" fontId="39" fillId="23" borderId="0" xfId="0" applyNumberFormat="1" applyFont="1" applyFill="1" applyProtection="1"/>
    <xf numFmtId="166" fontId="36" fillId="23" borderId="13" xfId="0" applyNumberFormat="1" applyFont="1" applyFill="1" applyBorder="1" applyAlignment="1" applyProtection="1">
      <alignment horizontal="center" vertical="center" shrinkToFit="1"/>
    </xf>
    <xf numFmtId="0" fontId="39" fillId="23" borderId="0" xfId="0" applyFont="1" applyFill="1" applyBorder="1" applyProtection="1"/>
    <xf numFmtId="0" fontId="31" fillId="23" borderId="0" xfId="0" applyFont="1" applyFill="1" applyAlignment="1" applyProtection="1">
      <alignment vertical="center"/>
    </xf>
    <xf numFmtId="0" fontId="31" fillId="23" borderId="0" xfId="0" applyFont="1" applyFill="1" applyBorder="1" applyAlignment="1" applyProtection="1">
      <alignment vertical="center"/>
    </xf>
    <xf numFmtId="0" fontId="30" fillId="25" borderId="0" xfId="0" applyNumberFormat="1" applyFont="1" applyFill="1" applyBorder="1" applyAlignment="1" applyProtection="1">
      <alignment vertical="center"/>
      <protection locked="0"/>
    </xf>
    <xf numFmtId="0" fontId="40" fillId="25" borderId="0" xfId="34" applyNumberFormat="1" applyFont="1" applyFill="1" applyBorder="1" applyAlignment="1" applyProtection="1">
      <alignment horizontal="right" vertical="center"/>
      <protection locked="0"/>
    </xf>
    <xf numFmtId="0" fontId="30" fillId="25" borderId="0" xfId="0" applyFont="1" applyFill="1" applyBorder="1" applyAlignment="1" applyProtection="1">
      <alignment vertical="center"/>
      <protection locked="0"/>
    </xf>
    <xf numFmtId="0" fontId="34" fillId="25" borderId="0" xfId="0" applyFont="1" applyFill="1" applyBorder="1" applyAlignment="1" applyProtection="1">
      <alignment vertical="center"/>
      <protection locked="0"/>
    </xf>
    <xf numFmtId="0" fontId="24" fillId="25" borderId="0" xfId="0" applyFont="1" applyFill="1" applyBorder="1" applyAlignment="1" applyProtection="1">
      <alignment vertical="center"/>
    </xf>
    <xf numFmtId="0" fontId="37" fillId="26" borderId="16" xfId="0" applyNumberFormat="1" applyFont="1" applyFill="1" applyBorder="1" applyAlignment="1" applyProtection="1">
      <alignment horizontal="center" vertical="center" shrinkToFit="1"/>
    </xf>
    <xf numFmtId="0" fontId="37" fillId="26" borderId="17" xfId="0" applyNumberFormat="1" applyFont="1" applyFill="1" applyBorder="1" applyAlignment="1" applyProtection="1">
      <alignment horizontal="center" vertical="center" shrinkToFit="1"/>
    </xf>
    <xf numFmtId="0" fontId="37" fillId="26" borderId="18" xfId="0" applyNumberFormat="1" applyFont="1" applyFill="1" applyBorder="1" applyAlignment="1" applyProtection="1">
      <alignment horizontal="center" vertical="center" shrinkToFit="1"/>
    </xf>
    <xf numFmtId="0" fontId="37" fillId="26" borderId="19" xfId="0" applyNumberFormat="1" applyFont="1" applyFill="1" applyBorder="1" applyAlignment="1" applyProtection="1">
      <alignment horizontal="center" vertical="center" shrinkToFit="1"/>
    </xf>
    <xf numFmtId="166" fontId="36" fillId="23" borderId="20" xfId="0" applyNumberFormat="1" applyFont="1" applyFill="1" applyBorder="1" applyAlignment="1" applyProtection="1">
      <alignment horizontal="center" vertical="center" shrinkToFit="1"/>
    </xf>
    <xf numFmtId="166" fontId="36" fillId="23" borderId="21" xfId="0" applyNumberFormat="1" applyFont="1" applyFill="1" applyBorder="1" applyAlignment="1" applyProtection="1">
      <alignment horizontal="center" vertical="center" shrinkToFit="1"/>
    </xf>
    <xf numFmtId="166" fontId="36" fillId="23" borderId="22" xfId="0" applyNumberFormat="1" applyFont="1" applyFill="1" applyBorder="1" applyAlignment="1" applyProtection="1">
      <alignment horizontal="center" vertical="center" shrinkToFit="1"/>
    </xf>
    <xf numFmtId="166" fontId="36" fillId="23" borderId="23" xfId="0" applyNumberFormat="1" applyFont="1" applyFill="1" applyBorder="1" applyAlignment="1" applyProtection="1">
      <alignment horizontal="center" vertical="center" shrinkToFit="1"/>
    </xf>
    <xf numFmtId="166" fontId="36" fillId="23" borderId="24" xfId="0" applyNumberFormat="1" applyFont="1" applyFill="1" applyBorder="1" applyAlignment="1" applyProtection="1">
      <alignment horizontal="center" vertical="center" shrinkToFit="1"/>
    </xf>
    <xf numFmtId="166" fontId="36" fillId="23" borderId="25" xfId="0" applyNumberFormat="1" applyFont="1" applyFill="1" applyBorder="1" applyAlignment="1" applyProtection="1">
      <alignment horizontal="center" vertical="center" shrinkToFit="1"/>
    </xf>
    <xf numFmtId="166" fontId="36" fillId="23" borderId="26" xfId="0" applyNumberFormat="1" applyFont="1" applyFill="1" applyBorder="1" applyAlignment="1" applyProtection="1">
      <alignment horizontal="center" vertical="center" shrinkToFit="1"/>
    </xf>
    <xf numFmtId="166" fontId="36" fillId="23" borderId="27" xfId="0" applyNumberFormat="1" applyFont="1" applyFill="1" applyBorder="1" applyAlignment="1" applyProtection="1">
      <alignment horizontal="center" vertical="center" shrinkToFit="1"/>
    </xf>
    <xf numFmtId="166" fontId="36" fillId="23" borderId="28" xfId="0" applyNumberFormat="1" applyFont="1" applyFill="1" applyBorder="1" applyAlignment="1" applyProtection="1">
      <alignment horizontal="center" vertical="center" shrinkToFit="1"/>
    </xf>
    <xf numFmtId="166" fontId="36" fillId="23" borderId="29" xfId="0" applyNumberFormat="1" applyFont="1" applyFill="1" applyBorder="1" applyAlignment="1" applyProtection="1">
      <alignment horizontal="center" vertical="center" shrinkToFit="1"/>
    </xf>
    <xf numFmtId="166" fontId="36" fillId="23" borderId="30" xfId="0" applyNumberFormat="1" applyFont="1" applyFill="1" applyBorder="1" applyAlignment="1" applyProtection="1">
      <alignment horizontal="center" vertical="center" shrinkToFit="1"/>
    </xf>
    <xf numFmtId="166" fontId="36" fillId="23" borderId="31" xfId="0" applyNumberFormat="1" applyFont="1" applyFill="1" applyBorder="1" applyAlignment="1" applyProtection="1">
      <alignment horizontal="center" vertical="center" shrinkToFit="1"/>
    </xf>
    <xf numFmtId="166" fontId="36" fillId="23" borderId="32" xfId="0" applyNumberFormat="1" applyFont="1" applyFill="1" applyBorder="1" applyAlignment="1" applyProtection="1">
      <alignment horizontal="center" vertical="center" shrinkToFit="1"/>
    </xf>
    <xf numFmtId="166" fontId="36" fillId="23" borderId="33" xfId="0" applyNumberFormat="1" applyFont="1" applyFill="1" applyBorder="1" applyAlignment="1" applyProtection="1">
      <alignment horizontal="center" vertical="center" shrinkToFit="1"/>
    </xf>
    <xf numFmtId="166" fontId="36" fillId="23" borderId="34" xfId="0" applyNumberFormat="1" applyFont="1" applyFill="1" applyBorder="1" applyAlignment="1" applyProtection="1">
      <alignment horizontal="center" vertical="center" shrinkToFit="1"/>
    </xf>
    <xf numFmtId="0" fontId="27" fillId="20" borderId="12" xfId="0" applyFont="1" applyFill="1" applyBorder="1" applyAlignment="1" applyProtection="1">
      <alignment horizontal="left" vertical="center" indent="1"/>
    </xf>
    <xf numFmtId="0" fontId="27" fillId="20" borderId="10" xfId="0" applyFont="1" applyFill="1" applyBorder="1" applyAlignment="1" applyProtection="1">
      <alignment horizontal="left" vertical="center" indent="1"/>
    </xf>
    <xf numFmtId="165" fontId="43" fillId="20" borderId="10" xfId="0" applyNumberFormat="1" applyFont="1" applyFill="1" applyBorder="1" applyAlignment="1" applyProtection="1">
      <alignment horizontal="right" vertical="center"/>
    </xf>
    <xf numFmtId="165" fontId="44" fillId="20" borderId="10" xfId="0" applyNumberFormat="1" applyFont="1" applyFill="1" applyBorder="1" applyAlignment="1" applyProtection="1">
      <alignment horizontal="right" vertical="center"/>
    </xf>
    <xf numFmtId="0" fontId="35" fillId="27" borderId="14" xfId="0" applyFont="1" applyFill="1" applyBorder="1" applyAlignment="1" applyProtection="1">
      <alignment horizontal="right" vertical="center" wrapText="1"/>
    </xf>
    <xf numFmtId="165" fontId="44" fillId="21" borderId="11" xfId="0" applyNumberFormat="1" applyFont="1" applyFill="1" applyBorder="1" applyAlignment="1" applyProtection="1">
      <alignment horizontal="center" vertical="center"/>
    </xf>
    <xf numFmtId="165" fontId="43" fillId="20" borderId="10" xfId="0" applyNumberFormat="1" applyFont="1" applyFill="1" applyBorder="1" applyAlignment="1" applyProtection="1">
      <alignment horizontal="center" vertical="center"/>
    </xf>
    <xf numFmtId="165" fontId="44" fillId="20" borderId="10" xfId="0" applyNumberFormat="1" applyFont="1" applyFill="1" applyBorder="1" applyAlignment="1" applyProtection="1">
      <alignment horizontal="center" vertical="center"/>
    </xf>
    <xf numFmtId="0" fontId="45" fillId="0" borderId="10" xfId="0" applyFont="1" applyFill="1" applyBorder="1" applyAlignment="1" applyProtection="1">
      <alignment vertical="center"/>
    </xf>
    <xf numFmtId="165" fontId="46" fillId="0" borderId="11" xfId="0" applyNumberFormat="1" applyFont="1" applyFill="1" applyBorder="1" applyAlignment="1" applyProtection="1">
      <alignment horizontal="center" vertical="center"/>
    </xf>
    <xf numFmtId="0" fontId="46" fillId="0" borderId="10" xfId="0" applyFont="1" applyFill="1" applyBorder="1" applyAlignment="1" applyProtection="1">
      <alignment horizontal="left" vertical="center" wrapText="1" indent="1"/>
    </xf>
    <xf numFmtId="0" fontId="46" fillId="0" borderId="10" xfId="0" applyFont="1" applyFill="1" applyBorder="1" applyAlignment="1" applyProtection="1">
      <alignment vertical="center"/>
    </xf>
    <xf numFmtId="0" fontId="46" fillId="0" borderId="11" xfId="0" applyFont="1" applyBorder="1" applyAlignment="1" applyProtection="1">
      <alignment horizontal="center" vertical="center"/>
    </xf>
    <xf numFmtId="0" fontId="46" fillId="0" borderId="10" xfId="0" applyFont="1" applyFill="1" applyBorder="1" applyAlignment="1" applyProtection="1">
      <alignment horizontal="left" vertical="center" wrapText="1" indent="2"/>
    </xf>
    <xf numFmtId="0" fontId="41" fillId="20" borderId="12" xfId="0" applyNumberFormat="1" applyFont="1" applyFill="1" applyBorder="1" applyAlignment="1" applyProtection="1">
      <alignment horizontal="left" vertical="center"/>
    </xf>
    <xf numFmtId="0" fontId="42" fillId="21" borderId="10" xfId="0" applyNumberFormat="1" applyFont="1" applyFill="1" applyBorder="1" applyAlignment="1" applyProtection="1">
      <alignment horizontal="left" vertical="center"/>
    </xf>
    <xf numFmtId="0" fontId="41" fillId="20" borderId="10" xfId="0" applyNumberFormat="1" applyFont="1" applyFill="1" applyBorder="1" applyAlignment="1" applyProtection="1">
      <alignment horizontal="left" vertical="center"/>
    </xf>
    <xf numFmtId="1" fontId="47" fillId="20" borderId="12" xfId="0" applyNumberFormat="1" applyFont="1" applyFill="1" applyBorder="1" applyAlignment="1" applyProtection="1">
      <alignment horizontal="center" vertical="center"/>
    </xf>
    <xf numFmtId="1" fontId="48" fillId="21" borderId="11" xfId="0" applyNumberFormat="1" applyFont="1" applyFill="1" applyBorder="1" applyAlignment="1" applyProtection="1">
      <alignment horizontal="center" vertical="center"/>
    </xf>
    <xf numFmtId="1" fontId="47" fillId="20" borderId="10" xfId="0" applyNumberFormat="1" applyFont="1" applyFill="1" applyBorder="1" applyAlignment="1" applyProtection="1">
      <alignment horizontal="center" vertical="center"/>
    </xf>
    <xf numFmtId="1" fontId="47" fillId="0" borderId="10" xfId="0" applyNumberFormat="1" applyFont="1" applyFill="1" applyBorder="1" applyAlignment="1" applyProtection="1">
      <alignment horizontal="center" vertical="center"/>
    </xf>
    <xf numFmtId="0" fontId="49" fillId="23" borderId="0" xfId="0" applyNumberFormat="1" applyFont="1" applyFill="1" applyBorder="1" applyProtection="1"/>
    <xf numFmtId="0" fontId="50" fillId="23" borderId="0" xfId="0" applyNumberFormat="1" applyFont="1" applyFill="1" applyBorder="1" applyAlignment="1" applyProtection="1">
      <alignment vertical="center"/>
      <protection locked="0"/>
    </xf>
    <xf numFmtId="0" fontId="51" fillId="23" borderId="0" xfId="34" applyNumberFormat="1" applyFont="1" applyFill="1" applyBorder="1" applyAlignment="1" applyProtection="1">
      <alignment horizontal="right" vertical="center"/>
      <protection locked="0"/>
    </xf>
    <xf numFmtId="0" fontId="50" fillId="23" borderId="0" xfId="0" applyFont="1" applyFill="1" applyBorder="1" applyAlignment="1" applyProtection="1">
      <alignment vertical="center"/>
      <protection locked="0"/>
    </xf>
    <xf numFmtId="0" fontId="52" fillId="23" borderId="0" xfId="0" applyFont="1" applyFill="1" applyBorder="1" applyAlignment="1" applyProtection="1">
      <alignment vertical="center"/>
      <protection locked="0"/>
    </xf>
    <xf numFmtId="0" fontId="53" fillId="23" borderId="0" xfId="0" applyFont="1" applyFill="1" applyBorder="1" applyAlignment="1" applyProtection="1">
      <alignment vertical="center"/>
    </xf>
    <xf numFmtId="0" fontId="54" fillId="20" borderId="10" xfId="0" applyFont="1" applyFill="1" applyBorder="1" applyAlignment="1" applyProtection="1">
      <alignment horizontal="left" vertical="center" indent="1"/>
    </xf>
    <xf numFmtId="1" fontId="44" fillId="21" borderId="11" xfId="0" applyNumberFormat="1" applyFont="1" applyFill="1" applyBorder="1" applyAlignment="1" applyProtection="1">
      <alignment horizontal="right" vertical="center" indent="1"/>
    </xf>
    <xf numFmtId="1" fontId="44" fillId="20" borderId="10" xfId="0" applyNumberFormat="1" applyFont="1" applyFill="1" applyBorder="1" applyAlignment="1" applyProtection="1">
      <alignment horizontal="right" vertical="center" indent="1"/>
    </xf>
    <xf numFmtId="1" fontId="44" fillId="20" borderId="12" xfId="0" applyNumberFormat="1" applyFont="1" applyFill="1" applyBorder="1" applyAlignment="1" applyProtection="1">
      <alignment horizontal="center" vertical="center"/>
    </xf>
    <xf numFmtId="1" fontId="44" fillId="0" borderId="10" xfId="0" applyNumberFormat="1" applyFont="1" applyFill="1" applyBorder="1" applyAlignment="1" applyProtection="1">
      <alignment horizontal="center" vertical="center"/>
    </xf>
    <xf numFmtId="0" fontId="32" fillId="27" borderId="14" xfId="0" applyFont="1" applyFill="1" applyBorder="1" applyAlignment="1" applyProtection="1">
      <alignment horizontal="left" vertical="center" indent="1"/>
    </xf>
    <xf numFmtId="0" fontId="28" fillId="0" borderId="0" xfId="0" applyFont="1" applyFill="1" applyBorder="1" applyAlignment="1" applyProtection="1">
      <alignment vertical="center"/>
    </xf>
    <xf numFmtId="0" fontId="26" fillId="0" borderId="0" xfId="0" applyFont="1" applyFill="1" applyAlignment="1" applyProtection="1">
      <alignment vertical="center"/>
    </xf>
    <xf numFmtId="0" fontId="46" fillId="0" borderId="0" xfId="0" applyFont="1" applyFill="1" applyAlignment="1" applyProtection="1">
      <alignment vertical="center"/>
    </xf>
    <xf numFmtId="0" fontId="44" fillId="0" borderId="0" xfId="0" applyFont="1" applyFill="1" applyAlignment="1" applyProtection="1">
      <alignment vertical="center"/>
    </xf>
    <xf numFmtId="0" fontId="47" fillId="0" borderId="0" xfId="0" applyFont="1" applyFill="1" applyAlignment="1" applyProtection="1">
      <alignment vertical="center"/>
    </xf>
    <xf numFmtId="0" fontId="55" fillId="23" borderId="0" xfId="0" applyFont="1" applyFill="1" applyBorder="1" applyProtection="1"/>
    <xf numFmtId="0" fontId="56" fillId="23" borderId="0" xfId="0" applyFont="1" applyFill="1" applyAlignment="1" applyProtection="1">
      <alignment vertical="center"/>
    </xf>
    <xf numFmtId="0" fontId="55" fillId="23" borderId="0" xfId="0" applyNumberFormat="1" applyFont="1" applyFill="1" applyBorder="1" applyProtection="1"/>
    <xf numFmtId="0" fontId="56" fillId="23" borderId="0" xfId="0" applyNumberFormat="1" applyFont="1" applyFill="1" applyBorder="1" applyAlignment="1" applyProtection="1">
      <alignment vertical="center"/>
    </xf>
    <xf numFmtId="0" fontId="58" fillId="25" borderId="0" xfId="0" applyNumberFormat="1" applyFont="1" applyFill="1" applyBorder="1" applyAlignment="1" applyProtection="1">
      <alignment horizontal="left" vertical="center" indent="1"/>
      <protection locked="0"/>
    </xf>
    <xf numFmtId="0" fontId="57" fillId="23" borderId="0" xfId="0" applyFont="1" applyFill="1" applyBorder="1" applyAlignment="1" applyProtection="1">
      <alignment horizontal="right" vertical="center" indent="1"/>
    </xf>
    <xf numFmtId="0" fontId="57" fillId="22" borderId="35" xfId="0" applyNumberFormat="1" applyFont="1" applyFill="1" applyBorder="1" applyAlignment="1" applyProtection="1">
      <alignment horizontal="center" vertical="center"/>
      <protection locked="0"/>
    </xf>
    <xf numFmtId="0" fontId="59" fillId="23" borderId="39" xfId="0" applyNumberFormat="1" applyFont="1" applyFill="1" applyBorder="1" applyAlignment="1" applyProtection="1">
      <alignment vertical="center"/>
    </xf>
    <xf numFmtId="0" fontId="59" fillId="23" borderId="0" xfId="0" applyNumberFormat="1" applyFont="1" applyFill="1" applyBorder="1" applyAlignment="1" applyProtection="1">
      <alignment vertical="center"/>
    </xf>
    <xf numFmtId="0" fontId="59" fillId="23" borderId="40" xfId="0" applyNumberFormat="1" applyFont="1" applyFill="1" applyBorder="1" applyAlignment="1" applyProtection="1">
      <alignment vertical="center"/>
    </xf>
    <xf numFmtId="0" fontId="65" fillId="0" borderId="10" xfId="0" applyFont="1" applyFill="1" applyBorder="1" applyAlignment="1" applyProtection="1">
      <alignment horizontal="left" vertical="center" wrapText="1" indent="1"/>
    </xf>
    <xf numFmtId="0" fontId="42" fillId="21" borderId="41" xfId="0" applyNumberFormat="1" applyFont="1" applyFill="1" applyBorder="1" applyAlignment="1" applyProtection="1">
      <alignment horizontal="left" vertical="center"/>
    </xf>
    <xf numFmtId="0" fontId="26" fillId="0" borderId="41" xfId="0" applyFont="1" applyFill="1" applyBorder="1" applyAlignment="1" applyProtection="1">
      <alignment vertical="center"/>
    </xf>
    <xf numFmtId="9" fontId="28" fillId="22" borderId="42" xfId="40" applyFont="1" applyFill="1" applyBorder="1" applyAlignment="1" applyProtection="1">
      <alignment horizontal="center" vertical="center"/>
    </xf>
    <xf numFmtId="1" fontId="44" fillId="21" borderId="42" xfId="0" applyNumberFormat="1" applyFont="1" applyFill="1" applyBorder="1" applyAlignment="1" applyProtection="1">
      <alignment horizontal="right" vertical="center" indent="1"/>
    </xf>
    <xf numFmtId="1" fontId="48" fillId="21" borderId="42" xfId="0" applyNumberFormat="1" applyFont="1" applyFill="1" applyBorder="1" applyAlignment="1" applyProtection="1">
      <alignment horizontal="center" vertical="center"/>
    </xf>
    <xf numFmtId="0" fontId="26" fillId="0" borderId="41" xfId="0" applyFont="1" applyFill="1" applyBorder="1" applyAlignment="1" applyProtection="1">
      <alignment horizontal="center" vertical="center"/>
    </xf>
    <xf numFmtId="0" fontId="46" fillId="0" borderId="41" xfId="0" applyFont="1" applyFill="1" applyBorder="1" applyAlignment="1" applyProtection="1">
      <alignment horizontal="left" vertical="center" wrapText="1" indent="2"/>
    </xf>
    <xf numFmtId="0" fontId="46" fillId="0" borderId="42" xfId="0" applyFont="1" applyBorder="1" applyAlignment="1" applyProtection="1">
      <alignment horizontal="center" vertical="center"/>
    </xf>
    <xf numFmtId="0" fontId="42" fillId="21" borderId="43" xfId="0" applyNumberFormat="1" applyFont="1" applyFill="1" applyBorder="1" applyAlignment="1" applyProtection="1">
      <alignment horizontal="left" vertical="center"/>
    </xf>
    <xf numFmtId="0" fontId="65" fillId="0" borderId="43" xfId="0" applyFont="1" applyFill="1" applyBorder="1" applyAlignment="1" applyProtection="1">
      <alignment horizontal="left" vertical="center" wrapText="1" indent="1"/>
    </xf>
    <xf numFmtId="0" fontId="26" fillId="0" borderId="43" xfId="0" applyFont="1" applyFill="1" applyBorder="1" applyAlignment="1" applyProtection="1">
      <alignment vertical="center"/>
    </xf>
    <xf numFmtId="0" fontId="28" fillId="0" borderId="44" xfId="0" applyFont="1" applyBorder="1" applyAlignment="1" applyProtection="1">
      <alignment horizontal="center" vertical="center"/>
    </xf>
    <xf numFmtId="165" fontId="46" fillId="0" borderId="44" xfId="0" applyNumberFormat="1" applyFont="1" applyFill="1" applyBorder="1" applyAlignment="1" applyProtection="1">
      <alignment horizontal="center" vertical="center"/>
    </xf>
    <xf numFmtId="165" fontId="44" fillId="21" borderId="44" xfId="0" applyNumberFormat="1" applyFont="1" applyFill="1" applyBorder="1" applyAlignment="1" applyProtection="1">
      <alignment horizontal="center" vertical="center"/>
    </xf>
    <xf numFmtId="1" fontId="28" fillId="22" borderId="44" xfId="0" applyNumberFormat="1" applyFont="1" applyFill="1" applyBorder="1" applyAlignment="1" applyProtection="1">
      <alignment horizontal="center" vertical="center"/>
    </xf>
    <xf numFmtId="9" fontId="28" fillId="22" borderId="44" xfId="40" applyFont="1" applyFill="1" applyBorder="1" applyAlignment="1" applyProtection="1">
      <alignment horizontal="center" vertical="center"/>
    </xf>
    <xf numFmtId="1" fontId="44" fillId="21" borderId="44" xfId="0" applyNumberFormat="1" applyFont="1" applyFill="1" applyBorder="1" applyAlignment="1" applyProtection="1">
      <alignment horizontal="right" vertical="center" indent="1"/>
    </xf>
    <xf numFmtId="1" fontId="48" fillId="21" borderId="44" xfId="0" applyNumberFormat="1" applyFont="1" applyFill="1" applyBorder="1" applyAlignment="1" applyProtection="1">
      <alignment horizontal="center" vertical="center"/>
    </xf>
    <xf numFmtId="0" fontId="26" fillId="0" borderId="43" xfId="0" applyFont="1" applyFill="1" applyBorder="1" applyAlignment="1" applyProtection="1">
      <alignment horizontal="center" vertical="center"/>
    </xf>
    <xf numFmtId="0" fontId="26" fillId="0" borderId="12" xfId="0" applyFont="1" applyFill="1" applyBorder="1" applyAlignment="1" applyProtection="1">
      <alignment vertical="center"/>
    </xf>
    <xf numFmtId="0" fontId="46" fillId="0" borderId="43" xfId="0" applyFont="1" applyFill="1" applyBorder="1" applyAlignment="1" applyProtection="1">
      <alignment vertical="center"/>
    </xf>
    <xf numFmtId="0" fontId="46" fillId="0" borderId="44" xfId="0" applyFont="1" applyBorder="1" applyAlignment="1" applyProtection="1">
      <alignment horizontal="center" vertical="center"/>
    </xf>
    <xf numFmtId="1" fontId="67" fillId="22" borderId="11" xfId="0" applyNumberFormat="1" applyFont="1" applyFill="1" applyBorder="1" applyAlignment="1" applyProtection="1">
      <alignment horizontal="center" vertical="center"/>
    </xf>
    <xf numFmtId="165" fontId="67" fillId="21" borderId="0" xfId="0" applyNumberFormat="1" applyFont="1" applyFill="1" applyBorder="1" applyAlignment="1" applyProtection="1">
      <alignment horizontal="center" vertical="center"/>
    </xf>
    <xf numFmtId="0" fontId="68" fillId="0" borderId="10" xfId="0" applyFont="1" applyFill="1" applyBorder="1" applyAlignment="1" applyProtection="1">
      <alignment vertical="center"/>
    </xf>
    <xf numFmtId="1" fontId="69" fillId="21" borderId="11" xfId="0" applyNumberFormat="1" applyFont="1" applyFill="1" applyBorder="1" applyAlignment="1" applyProtection="1">
      <alignment horizontal="center" vertical="center"/>
    </xf>
    <xf numFmtId="0" fontId="68" fillId="0" borderId="10" xfId="0" applyFont="1" applyFill="1" applyBorder="1" applyAlignment="1" applyProtection="1">
      <alignment horizontal="center" vertical="center"/>
    </xf>
    <xf numFmtId="165" fontId="46" fillId="0" borderId="46" xfId="0" applyNumberFormat="1" applyFont="1" applyFill="1" applyBorder="1" applyAlignment="1" applyProtection="1">
      <alignment horizontal="center" vertical="center"/>
    </xf>
    <xf numFmtId="165" fontId="46" fillId="0" borderId="45" xfId="0" applyNumberFormat="1" applyFont="1" applyFill="1" applyBorder="1" applyAlignment="1" applyProtection="1">
      <alignment horizontal="center" vertical="center"/>
    </xf>
    <xf numFmtId="0" fontId="41" fillId="20" borderId="41" xfId="0" applyNumberFormat="1" applyFont="1" applyFill="1" applyBorder="1" applyAlignment="1" applyProtection="1">
      <alignment horizontal="left" vertical="center"/>
    </xf>
    <xf numFmtId="0" fontId="27" fillId="20" borderId="41" xfId="0" applyFont="1" applyFill="1" applyBorder="1" applyAlignment="1" applyProtection="1">
      <alignment horizontal="left" vertical="center" indent="1"/>
    </xf>
    <xf numFmtId="0" fontId="26" fillId="20" borderId="41" xfId="0" applyFont="1" applyFill="1" applyBorder="1" applyAlignment="1" applyProtection="1">
      <alignment vertical="center"/>
    </xf>
    <xf numFmtId="0" fontId="26" fillId="20" borderId="41" xfId="0" applyNumberFormat="1" applyFont="1" applyFill="1" applyBorder="1" applyAlignment="1" applyProtection="1">
      <alignment horizontal="center" vertical="center"/>
    </xf>
    <xf numFmtId="165" fontId="43" fillId="20" borderId="41" xfId="0" applyNumberFormat="1" applyFont="1" applyFill="1" applyBorder="1" applyAlignment="1" applyProtection="1">
      <alignment horizontal="center" vertical="center"/>
    </xf>
    <xf numFmtId="165" fontId="44" fillId="20" borderId="41" xfId="0" applyNumberFormat="1" applyFont="1" applyFill="1" applyBorder="1" applyAlignment="1" applyProtection="1">
      <alignment horizontal="center" vertical="center"/>
    </xf>
    <xf numFmtId="1" fontId="26" fillId="20" borderId="41" xfId="40" applyNumberFormat="1" applyFont="1" applyFill="1" applyBorder="1" applyAlignment="1" applyProtection="1">
      <alignment horizontal="center" vertical="center"/>
    </xf>
    <xf numFmtId="9" fontId="26" fillId="20" borderId="41" xfId="40" applyFont="1" applyFill="1" applyBorder="1" applyAlignment="1" applyProtection="1">
      <alignment horizontal="center" vertical="center"/>
    </xf>
    <xf numFmtId="1" fontId="44" fillId="20" borderId="41" xfId="0" applyNumberFormat="1" applyFont="1" applyFill="1" applyBorder="1" applyAlignment="1" applyProtection="1">
      <alignment horizontal="right" vertical="center" indent="1"/>
    </xf>
    <xf numFmtId="1" fontId="47" fillId="20" borderId="41" xfId="0" applyNumberFormat="1" applyFont="1" applyFill="1" applyBorder="1" applyAlignment="1" applyProtection="1">
      <alignment horizontal="center" vertical="center"/>
    </xf>
    <xf numFmtId="0" fontId="26" fillId="20" borderId="41" xfId="0" applyFont="1" applyFill="1" applyBorder="1" applyAlignment="1" applyProtection="1">
      <alignment horizontal="center" vertical="center"/>
    </xf>
    <xf numFmtId="0" fontId="42" fillId="21" borderId="12" xfId="0" applyNumberFormat="1" applyFont="1" applyFill="1" applyBorder="1" applyAlignment="1" applyProtection="1">
      <alignment horizontal="left" vertical="center"/>
    </xf>
    <xf numFmtId="0" fontId="65" fillId="0" borderId="12" xfId="0" applyFont="1" applyFill="1" applyBorder="1" applyAlignment="1" applyProtection="1">
      <alignment horizontal="left" vertical="center" wrapText="1" indent="1"/>
    </xf>
    <xf numFmtId="0" fontId="28" fillId="0" borderId="46" xfId="0" applyFont="1" applyBorder="1" applyAlignment="1" applyProtection="1">
      <alignment horizontal="center" vertical="center"/>
    </xf>
    <xf numFmtId="165" fontId="44" fillId="21" borderId="46" xfId="0" applyNumberFormat="1" applyFont="1" applyFill="1" applyBorder="1" applyAlignment="1" applyProtection="1">
      <alignment horizontal="center" vertical="center"/>
    </xf>
    <xf numFmtId="1" fontId="28" fillId="22" borderId="46" xfId="0" applyNumberFormat="1" applyFont="1" applyFill="1" applyBorder="1" applyAlignment="1" applyProtection="1">
      <alignment horizontal="center" vertical="center"/>
    </xf>
    <xf numFmtId="9" fontId="28" fillId="22" borderId="46" xfId="40" applyFont="1" applyFill="1" applyBorder="1" applyAlignment="1" applyProtection="1">
      <alignment horizontal="center" vertical="center"/>
    </xf>
    <xf numFmtId="1" fontId="44" fillId="21" borderId="46" xfId="0" applyNumberFormat="1" applyFont="1" applyFill="1" applyBorder="1" applyAlignment="1" applyProtection="1">
      <alignment horizontal="right" vertical="center" indent="1"/>
    </xf>
    <xf numFmtId="1" fontId="48" fillId="21" borderId="46" xfId="0" applyNumberFormat="1" applyFont="1" applyFill="1" applyBorder="1" applyAlignment="1" applyProtection="1">
      <alignment horizontal="center" vertical="center"/>
    </xf>
    <xf numFmtId="0" fontId="26" fillId="0" borderId="12" xfId="0" applyFont="1" applyFill="1" applyBorder="1" applyAlignment="1" applyProtection="1">
      <alignment horizontal="center" vertical="center"/>
    </xf>
    <xf numFmtId="165" fontId="71" fillId="0" borderId="11" xfId="0" applyNumberFormat="1" applyFont="1" applyFill="1" applyBorder="1" applyAlignment="1" applyProtection="1">
      <alignment horizontal="center" vertical="center"/>
    </xf>
    <xf numFmtId="165" fontId="71" fillId="21" borderId="11" xfId="0" applyNumberFormat="1" applyFont="1" applyFill="1" applyBorder="1" applyAlignment="1" applyProtection="1">
      <alignment horizontal="center" vertical="center"/>
    </xf>
    <xf numFmtId="165" fontId="71" fillId="0" borderId="42" xfId="0" applyNumberFormat="1" applyFont="1" applyFill="1" applyBorder="1" applyAlignment="1" applyProtection="1">
      <alignment horizontal="center" vertical="center"/>
    </xf>
    <xf numFmtId="165" fontId="71" fillId="21" borderId="42" xfId="0" applyNumberFormat="1" applyFont="1" applyFill="1" applyBorder="1" applyAlignment="1" applyProtection="1">
      <alignment horizontal="center" vertical="center"/>
    </xf>
    <xf numFmtId="1" fontId="71" fillId="22" borderId="42" xfId="0" applyNumberFormat="1" applyFont="1" applyFill="1" applyBorder="1" applyAlignment="1" applyProtection="1">
      <alignment horizontal="center" vertical="center"/>
    </xf>
    <xf numFmtId="165" fontId="71" fillId="0" borderId="44" xfId="0" applyNumberFormat="1" applyFont="1" applyFill="1" applyBorder="1" applyAlignment="1" applyProtection="1">
      <alignment horizontal="center" vertical="center"/>
    </xf>
    <xf numFmtId="165" fontId="71" fillId="21" borderId="44" xfId="0" applyNumberFormat="1" applyFont="1" applyFill="1" applyBorder="1" applyAlignment="1" applyProtection="1">
      <alignment horizontal="center" vertical="center"/>
    </xf>
    <xf numFmtId="1" fontId="71" fillId="22" borderId="44" xfId="0" applyNumberFormat="1" applyFont="1" applyFill="1" applyBorder="1" applyAlignment="1" applyProtection="1">
      <alignment horizontal="center" vertical="center"/>
    </xf>
    <xf numFmtId="1" fontId="71" fillId="22" borderId="11" xfId="0" applyNumberFormat="1" applyFont="1" applyFill="1" applyBorder="1" applyAlignment="1" applyProtection="1">
      <alignment horizontal="center" vertical="center"/>
    </xf>
    <xf numFmtId="0" fontId="71" fillId="0" borderId="10" xfId="0" applyFont="1" applyFill="1" applyBorder="1" applyAlignment="1" applyProtection="1">
      <alignment horizontal="left" vertical="center" wrapText="1" indent="1"/>
    </xf>
    <xf numFmtId="0" fontId="71" fillId="0" borderId="10" xfId="0" applyFont="1" applyFill="1" applyBorder="1" applyAlignment="1" applyProtection="1">
      <alignment vertical="center"/>
    </xf>
    <xf numFmtId="0" fontId="71" fillId="0" borderId="11" xfId="0" applyFont="1" applyBorder="1" applyAlignment="1" applyProtection="1">
      <alignment horizontal="center" vertical="center"/>
    </xf>
    <xf numFmtId="9" fontId="71" fillId="22" borderId="11" xfId="40" applyFont="1" applyFill="1" applyBorder="1" applyAlignment="1" applyProtection="1">
      <alignment horizontal="center" vertical="center"/>
    </xf>
    <xf numFmtId="1" fontId="71" fillId="21" borderId="11" xfId="0" applyNumberFormat="1" applyFont="1" applyFill="1" applyBorder="1" applyAlignment="1" applyProtection="1">
      <alignment horizontal="right" vertical="center" indent="1"/>
    </xf>
    <xf numFmtId="9" fontId="71" fillId="22" borderId="11" xfId="40" applyNumberFormat="1" applyFont="1" applyFill="1" applyBorder="1" applyAlignment="1" applyProtection="1">
      <alignment horizontal="center" vertical="center"/>
    </xf>
    <xf numFmtId="165" fontId="71" fillId="0" borderId="10" xfId="0" applyNumberFormat="1" applyFont="1" applyFill="1" applyBorder="1" applyAlignment="1" applyProtection="1">
      <alignment horizontal="left" vertical="center" wrapText="1" indent="1"/>
    </xf>
    <xf numFmtId="0" fontId="72" fillId="21" borderId="10" xfId="0" applyNumberFormat="1" applyFont="1" applyFill="1" applyBorder="1" applyAlignment="1" applyProtection="1">
      <alignment horizontal="left" vertical="center"/>
    </xf>
    <xf numFmtId="0" fontId="73" fillId="21" borderId="10" xfId="0" applyNumberFormat="1" applyFont="1" applyFill="1" applyBorder="1" applyAlignment="1" applyProtection="1">
      <alignment horizontal="left" vertical="center"/>
    </xf>
    <xf numFmtId="0" fontId="71" fillId="0" borderId="10" xfId="0" applyFont="1" applyFill="1" applyBorder="1" applyAlignment="1" applyProtection="1">
      <alignment horizontal="left" vertical="center" wrapText="1" indent="2"/>
    </xf>
    <xf numFmtId="9" fontId="74" fillId="22" borderId="11" xfId="40" applyFont="1" applyFill="1" applyBorder="1" applyAlignment="1" applyProtection="1">
      <alignment horizontal="center" vertical="center"/>
    </xf>
    <xf numFmtId="0" fontId="73" fillId="21" borderId="41" xfId="0" applyNumberFormat="1" applyFont="1" applyFill="1" applyBorder="1" applyAlignment="1" applyProtection="1">
      <alignment horizontal="left" vertical="center"/>
    </xf>
    <xf numFmtId="0" fontId="71" fillId="0" borderId="41" xfId="0" applyFont="1" applyFill="1" applyBorder="1" applyAlignment="1" applyProtection="1">
      <alignment horizontal="left" vertical="center" wrapText="1" indent="2"/>
    </xf>
    <xf numFmtId="0" fontId="71" fillId="0" borderId="41" xfId="0" applyFont="1" applyFill="1" applyBorder="1" applyAlignment="1" applyProtection="1">
      <alignment vertical="center"/>
    </xf>
    <xf numFmtId="0" fontId="71" fillId="0" borderId="42" xfId="0" applyFont="1" applyBorder="1" applyAlignment="1" applyProtection="1">
      <alignment horizontal="center" vertical="center"/>
    </xf>
    <xf numFmtId="9" fontId="74" fillId="22" borderId="42" xfId="40" applyFont="1" applyFill="1" applyBorder="1" applyAlignment="1" applyProtection="1">
      <alignment horizontal="center" vertical="center"/>
    </xf>
    <xf numFmtId="0" fontId="75" fillId="0" borderId="41" xfId="0" applyFont="1" applyFill="1" applyBorder="1" applyAlignment="1" applyProtection="1">
      <alignment vertical="center"/>
    </xf>
    <xf numFmtId="165" fontId="71" fillId="0" borderId="46" xfId="0" applyNumberFormat="1" applyFont="1" applyFill="1" applyBorder="1" applyAlignment="1" applyProtection="1">
      <alignment horizontal="center" vertical="center"/>
    </xf>
    <xf numFmtId="0" fontId="76" fillId="21" borderId="43" xfId="0" applyNumberFormat="1" applyFont="1" applyFill="1" applyBorder="1" applyAlignment="1" applyProtection="1">
      <alignment horizontal="left" vertical="center"/>
    </xf>
    <xf numFmtId="0" fontId="77" fillId="0" borderId="43" xfId="0" applyFont="1" applyFill="1" applyBorder="1" applyAlignment="1" applyProtection="1">
      <alignment horizontal="left" vertical="center" wrapText="1" indent="1"/>
    </xf>
    <xf numFmtId="0" fontId="78" fillId="0" borderId="45" xfId="0" applyFont="1" applyFill="1" applyBorder="1" applyAlignment="1" applyProtection="1">
      <alignment vertical="center"/>
    </xf>
    <xf numFmtId="0" fontId="78" fillId="0" borderId="44" xfId="0" applyFont="1" applyBorder="1" applyAlignment="1" applyProtection="1">
      <alignment horizontal="center" vertical="center"/>
    </xf>
    <xf numFmtId="165" fontId="78" fillId="0" borderId="44" xfId="0" applyNumberFormat="1" applyFont="1" applyFill="1" applyBorder="1" applyAlignment="1" applyProtection="1">
      <alignment horizontal="center" vertical="center"/>
    </xf>
    <xf numFmtId="165" fontId="78" fillId="21" borderId="44" xfId="0" applyNumberFormat="1" applyFont="1" applyFill="1" applyBorder="1" applyAlignment="1" applyProtection="1">
      <alignment horizontal="center" vertical="center"/>
    </xf>
    <xf numFmtId="1" fontId="78" fillId="22" borderId="44" xfId="0" applyNumberFormat="1" applyFont="1" applyFill="1" applyBorder="1" applyAlignment="1" applyProtection="1">
      <alignment horizontal="center" vertical="center"/>
    </xf>
    <xf numFmtId="9" fontId="78" fillId="22" borderId="44" xfId="40" applyFont="1" applyFill="1" applyBorder="1" applyAlignment="1" applyProtection="1">
      <alignment horizontal="center" vertical="center"/>
    </xf>
    <xf numFmtId="1" fontId="78" fillId="21" borderId="44" xfId="0" applyNumberFormat="1" applyFont="1" applyFill="1" applyBorder="1" applyAlignment="1" applyProtection="1">
      <alignment horizontal="right" vertical="center" indent="1"/>
    </xf>
    <xf numFmtId="1" fontId="79" fillId="21" borderId="44" xfId="0" applyNumberFormat="1" applyFont="1" applyFill="1" applyBorder="1" applyAlignment="1" applyProtection="1">
      <alignment horizontal="center" vertical="center"/>
    </xf>
    <xf numFmtId="0" fontId="78" fillId="0" borderId="43" xfId="0" applyFont="1" applyFill="1" applyBorder="1" applyAlignment="1" applyProtection="1">
      <alignment horizontal="center" vertical="center"/>
    </xf>
    <xf numFmtId="0" fontId="78" fillId="0" borderId="43" xfId="0" applyFont="1" applyFill="1" applyBorder="1" applyAlignment="1" applyProtection="1">
      <alignment vertical="center"/>
    </xf>
    <xf numFmtId="0" fontId="76" fillId="21" borderId="10" xfId="0" applyNumberFormat="1" applyFont="1" applyFill="1" applyBorder="1" applyAlignment="1" applyProtection="1">
      <alignment horizontal="left" vertical="center"/>
    </xf>
    <xf numFmtId="0" fontId="78" fillId="0" borderId="10" xfId="0" applyFont="1" applyFill="1" applyBorder="1" applyAlignment="1" applyProtection="1">
      <alignment horizontal="left" vertical="center" wrapText="1" indent="2"/>
    </xf>
    <xf numFmtId="0" fontId="78" fillId="0" borderId="12" xfId="0" applyFont="1" applyFill="1" applyBorder="1" applyAlignment="1" applyProtection="1">
      <alignment vertical="center"/>
    </xf>
    <xf numFmtId="0" fontId="78" fillId="0" borderId="11" xfId="0" applyFont="1" applyBorder="1" applyAlignment="1" applyProtection="1">
      <alignment horizontal="center" vertical="center"/>
    </xf>
    <xf numFmtId="165" fontId="78" fillId="0" borderId="11" xfId="0" applyNumberFormat="1" applyFont="1" applyFill="1" applyBorder="1" applyAlignment="1" applyProtection="1">
      <alignment horizontal="center" vertical="center"/>
    </xf>
    <xf numFmtId="165" fontId="78" fillId="21" borderId="11" xfId="0" applyNumberFormat="1" applyFont="1" applyFill="1" applyBorder="1" applyAlignment="1" applyProtection="1">
      <alignment horizontal="center" vertical="center"/>
    </xf>
    <xf numFmtId="1" fontId="78" fillId="22" borderId="11" xfId="0" applyNumberFormat="1" applyFont="1" applyFill="1" applyBorder="1" applyAlignment="1" applyProtection="1">
      <alignment horizontal="center" vertical="center"/>
    </xf>
    <xf numFmtId="9" fontId="78" fillId="22" borderId="11" xfId="40" applyFont="1" applyFill="1" applyBorder="1" applyAlignment="1" applyProtection="1">
      <alignment horizontal="center" vertical="center"/>
    </xf>
    <xf numFmtId="1" fontId="78" fillId="21" borderId="11" xfId="0" applyNumberFormat="1" applyFont="1" applyFill="1" applyBorder="1" applyAlignment="1" applyProtection="1">
      <alignment horizontal="right" vertical="center" indent="1"/>
    </xf>
    <xf numFmtId="1" fontId="79" fillId="21" borderId="11" xfId="0" applyNumberFormat="1" applyFont="1" applyFill="1" applyBorder="1" applyAlignment="1" applyProtection="1">
      <alignment horizontal="center" vertical="center"/>
    </xf>
    <xf numFmtId="0" fontId="78" fillId="0" borderId="10" xfId="0" applyFont="1" applyFill="1" applyBorder="1" applyAlignment="1" applyProtection="1">
      <alignment horizontal="center" vertical="center"/>
    </xf>
    <xf numFmtId="0" fontId="78" fillId="0" borderId="10" xfId="0" applyFont="1" applyFill="1" applyBorder="1" applyAlignment="1" applyProtection="1">
      <alignment vertical="center"/>
    </xf>
    <xf numFmtId="0" fontId="76" fillId="21" borderId="41" xfId="0" applyNumberFormat="1" applyFont="1" applyFill="1" applyBorder="1" applyAlignment="1" applyProtection="1">
      <alignment horizontal="left" vertical="center"/>
    </xf>
    <xf numFmtId="0" fontId="78" fillId="0" borderId="41" xfId="0" applyFont="1" applyFill="1" applyBorder="1" applyAlignment="1" applyProtection="1">
      <alignment horizontal="left" vertical="center" wrapText="1" indent="2"/>
    </xf>
    <xf numFmtId="0" fontId="78" fillId="0" borderId="41" xfId="0" applyFont="1" applyFill="1" applyBorder="1" applyAlignment="1" applyProtection="1">
      <alignment vertical="center"/>
    </xf>
    <xf numFmtId="0" fontId="78" fillId="0" borderId="42" xfId="0" applyFont="1" applyBorder="1" applyAlignment="1" applyProtection="1">
      <alignment horizontal="center" vertical="center"/>
    </xf>
    <xf numFmtId="165" fontId="78" fillId="0" borderId="42" xfId="0" applyNumberFormat="1" applyFont="1" applyFill="1" applyBorder="1" applyAlignment="1" applyProtection="1">
      <alignment horizontal="center" vertical="center"/>
    </xf>
    <xf numFmtId="165" fontId="78" fillId="21" borderId="42" xfId="0" applyNumberFormat="1" applyFont="1" applyFill="1" applyBorder="1" applyAlignment="1" applyProtection="1">
      <alignment horizontal="center" vertical="center"/>
    </xf>
    <xf numFmtId="1" fontId="78" fillId="22" borderId="42" xfId="0" applyNumberFormat="1" applyFont="1" applyFill="1" applyBorder="1" applyAlignment="1" applyProtection="1">
      <alignment horizontal="center" vertical="center"/>
    </xf>
    <xf numFmtId="9" fontId="78" fillId="22" borderId="42" xfId="40" applyFont="1" applyFill="1" applyBorder="1" applyAlignment="1" applyProtection="1">
      <alignment horizontal="center" vertical="center"/>
    </xf>
    <xf numFmtId="1" fontId="78" fillId="21" borderId="42" xfId="0" applyNumberFormat="1" applyFont="1" applyFill="1" applyBorder="1" applyAlignment="1" applyProtection="1">
      <alignment horizontal="right" vertical="center" indent="1"/>
    </xf>
    <xf numFmtId="1" fontId="79" fillId="21" borderId="42" xfId="0" applyNumberFormat="1" applyFont="1" applyFill="1" applyBorder="1" applyAlignment="1" applyProtection="1">
      <alignment horizontal="center" vertical="center"/>
    </xf>
    <xf numFmtId="0" fontId="78" fillId="0" borderId="41" xfId="0" applyFont="1" applyFill="1" applyBorder="1" applyAlignment="1" applyProtection="1">
      <alignment horizontal="center" vertical="center"/>
    </xf>
    <xf numFmtId="0" fontId="80" fillId="0" borderId="43" xfId="0" applyFont="1" applyFill="1" applyBorder="1" applyAlignment="1" applyProtection="1">
      <alignment horizontal="left" vertical="center" wrapText="1" indent="1"/>
    </xf>
    <xf numFmtId="0" fontId="71" fillId="0" borderId="43" xfId="0" applyFont="1" applyFill="1" applyBorder="1" applyAlignment="1" applyProtection="1">
      <alignment vertical="center"/>
    </xf>
    <xf numFmtId="0" fontId="71" fillId="0" borderId="44" xfId="0" applyFont="1" applyBorder="1" applyAlignment="1" applyProtection="1">
      <alignment horizontal="center" vertical="center"/>
    </xf>
    <xf numFmtId="165" fontId="71" fillId="21" borderId="0" xfId="0" applyNumberFormat="1" applyFont="1" applyFill="1" applyBorder="1" applyAlignment="1" applyProtection="1">
      <alignment horizontal="center" vertical="center"/>
    </xf>
    <xf numFmtId="9" fontId="71" fillId="22" borderId="42" xfId="40" applyFont="1" applyFill="1" applyBorder="1" applyAlignment="1" applyProtection="1">
      <alignment horizontal="center" vertical="center"/>
    </xf>
    <xf numFmtId="1" fontId="71" fillId="21" borderId="42" xfId="0" applyNumberFormat="1" applyFont="1" applyFill="1" applyBorder="1" applyAlignment="1" applyProtection="1">
      <alignment horizontal="right" vertical="center" indent="1"/>
    </xf>
    <xf numFmtId="0" fontId="78" fillId="20" borderId="10" xfId="0" applyFont="1" applyFill="1" applyBorder="1" applyAlignment="1" applyProtection="1">
      <alignment vertical="center"/>
    </xf>
    <xf numFmtId="0" fontId="81" fillId="20" borderId="10" xfId="0" applyFont="1" applyFill="1" applyBorder="1" applyAlignment="1" applyProtection="1">
      <alignment vertical="center"/>
    </xf>
    <xf numFmtId="165" fontId="67" fillId="0" borderId="42" xfId="0" applyNumberFormat="1" applyFont="1" applyFill="1" applyBorder="1" applyAlignment="1" applyProtection="1">
      <alignment horizontal="center" vertical="center"/>
    </xf>
    <xf numFmtId="0" fontId="76" fillId="21" borderId="45" xfId="0" applyNumberFormat="1" applyFont="1" applyFill="1" applyBorder="1" applyAlignment="1" applyProtection="1">
      <alignment horizontal="left" vertical="center"/>
    </xf>
    <xf numFmtId="0" fontId="77" fillId="0" borderId="45" xfId="0" applyFont="1" applyFill="1" applyBorder="1" applyAlignment="1" applyProtection="1">
      <alignment horizontal="left" vertical="center" wrapText="1" indent="1"/>
    </xf>
    <xf numFmtId="0" fontId="78" fillId="0" borderId="45" xfId="0" applyFont="1" applyBorder="1" applyAlignment="1" applyProtection="1">
      <alignment horizontal="center" vertical="center"/>
    </xf>
    <xf numFmtId="165" fontId="78" fillId="21" borderId="45" xfId="0" applyNumberFormat="1" applyFont="1" applyFill="1" applyBorder="1" applyAlignment="1" applyProtection="1">
      <alignment horizontal="center" vertical="center"/>
    </xf>
    <xf numFmtId="1" fontId="78" fillId="22" borderId="45" xfId="0" applyNumberFormat="1" applyFont="1" applyFill="1" applyBorder="1" applyAlignment="1" applyProtection="1">
      <alignment horizontal="center" vertical="center"/>
    </xf>
    <xf numFmtId="9" fontId="78" fillId="22" borderId="45" xfId="40" applyFont="1" applyFill="1" applyBorder="1" applyAlignment="1" applyProtection="1">
      <alignment horizontal="center" vertical="center"/>
    </xf>
    <xf numFmtId="1" fontId="78" fillId="21" borderId="45" xfId="0" applyNumberFormat="1" applyFont="1" applyFill="1" applyBorder="1" applyAlignment="1" applyProtection="1">
      <alignment horizontal="right" vertical="center" indent="1"/>
    </xf>
    <xf numFmtId="1" fontId="79" fillId="21" borderId="45" xfId="0" applyNumberFormat="1" applyFont="1" applyFill="1" applyBorder="1" applyAlignment="1" applyProtection="1">
      <alignment horizontal="center" vertical="center"/>
    </xf>
    <xf numFmtId="0" fontId="78" fillId="0" borderId="45" xfId="0" applyFont="1" applyFill="1" applyBorder="1" applyAlignment="1" applyProtection="1">
      <alignment horizontal="center" vertical="center"/>
    </xf>
    <xf numFmtId="0" fontId="57" fillId="23" borderId="33" xfId="0" applyNumberFormat="1" applyFont="1" applyFill="1" applyBorder="1" applyAlignment="1" applyProtection="1">
      <alignment horizontal="center" vertical="center"/>
    </xf>
    <xf numFmtId="0" fontId="57" fillId="23" borderId="13" xfId="0" applyNumberFormat="1" applyFont="1" applyFill="1" applyBorder="1" applyAlignment="1" applyProtection="1">
      <alignment horizontal="center" vertical="center"/>
    </xf>
    <xf numFmtId="0" fontId="57" fillId="23" borderId="34" xfId="0" applyNumberFormat="1" applyFont="1" applyFill="1" applyBorder="1" applyAlignment="1" applyProtection="1">
      <alignment horizontal="center" vertical="center"/>
    </xf>
    <xf numFmtId="167" fontId="38" fillId="23" borderId="33" xfId="0" applyNumberFormat="1" applyFont="1" applyFill="1" applyBorder="1" applyAlignment="1" applyProtection="1">
      <alignment horizontal="center" vertical="center"/>
    </xf>
    <xf numFmtId="167" fontId="38" fillId="23" borderId="13" xfId="0" applyNumberFormat="1" applyFont="1" applyFill="1" applyBorder="1" applyAlignment="1" applyProtection="1">
      <alignment horizontal="center" vertical="center"/>
    </xf>
    <xf numFmtId="167" fontId="38" fillId="23" borderId="34" xfId="0" applyNumberFormat="1" applyFont="1" applyFill="1" applyBorder="1" applyAlignment="1" applyProtection="1">
      <alignment horizontal="center" vertical="center"/>
    </xf>
    <xf numFmtId="167" fontId="38" fillId="23" borderId="27" xfId="0" applyNumberFormat="1" applyFont="1" applyFill="1" applyBorder="1" applyAlignment="1" applyProtection="1">
      <alignment horizontal="center" vertical="center"/>
    </xf>
    <xf numFmtId="167" fontId="38" fillId="23" borderId="28" xfId="0" applyNumberFormat="1" applyFont="1" applyFill="1" applyBorder="1" applyAlignment="1" applyProtection="1">
      <alignment horizontal="center" vertical="center"/>
    </xf>
    <xf numFmtId="0" fontId="57" fillId="23" borderId="29" xfId="0" applyNumberFormat="1" applyFont="1" applyFill="1" applyBorder="1" applyAlignment="1" applyProtection="1">
      <alignment horizontal="center" vertical="center"/>
    </xf>
    <xf numFmtId="0" fontId="57" fillId="23" borderId="30" xfId="0" applyNumberFormat="1" applyFont="1" applyFill="1" applyBorder="1" applyAlignment="1" applyProtection="1">
      <alignment horizontal="center" vertical="center"/>
    </xf>
    <xf numFmtId="167" fontId="38" fillId="23" borderId="29" xfId="0" applyNumberFormat="1" applyFont="1" applyFill="1" applyBorder="1" applyAlignment="1" applyProtection="1">
      <alignment horizontal="center" vertical="center"/>
    </xf>
    <xf numFmtId="167" fontId="38" fillId="23" borderId="30" xfId="0" applyNumberFormat="1" applyFont="1" applyFill="1" applyBorder="1" applyAlignment="1" applyProtection="1">
      <alignment horizontal="center" vertical="center"/>
    </xf>
    <xf numFmtId="0" fontId="57" fillId="23" borderId="27" xfId="0" applyNumberFormat="1" applyFont="1" applyFill="1" applyBorder="1" applyAlignment="1" applyProtection="1">
      <alignment horizontal="center" vertical="center"/>
    </xf>
    <xf numFmtId="0" fontId="57" fillId="23" borderId="28" xfId="0" applyNumberFormat="1" applyFont="1" applyFill="1" applyBorder="1" applyAlignment="1" applyProtection="1">
      <alignment horizontal="center" vertical="center"/>
    </xf>
    <xf numFmtId="0" fontId="57" fillId="23" borderId="31" xfId="0" applyNumberFormat="1" applyFont="1" applyFill="1" applyBorder="1" applyAlignment="1" applyProtection="1">
      <alignment horizontal="center" vertical="center"/>
    </xf>
    <xf numFmtId="0" fontId="57" fillId="23" borderId="32" xfId="0" applyNumberFormat="1" applyFont="1" applyFill="1" applyBorder="1" applyAlignment="1" applyProtection="1">
      <alignment horizontal="center" vertical="center"/>
    </xf>
    <xf numFmtId="167" fontId="38" fillId="23" borderId="31" xfId="0" applyNumberFormat="1" applyFont="1" applyFill="1" applyBorder="1" applyAlignment="1" applyProtection="1">
      <alignment horizontal="center" vertical="center"/>
    </xf>
    <xf numFmtId="167" fontId="38" fillId="23" borderId="32" xfId="0" applyNumberFormat="1" applyFont="1" applyFill="1" applyBorder="1" applyAlignment="1" applyProtection="1">
      <alignment horizontal="center" vertical="center"/>
    </xf>
    <xf numFmtId="0" fontId="60" fillId="24" borderId="0" xfId="34" applyFont="1" applyFill="1" applyAlignment="1" applyProtection="1">
      <alignment horizontal="left" vertical="center"/>
    </xf>
    <xf numFmtId="0" fontId="57" fillId="23" borderId="25" xfId="0" applyNumberFormat="1" applyFont="1" applyFill="1" applyBorder="1" applyAlignment="1" applyProtection="1">
      <alignment horizontal="center" vertical="center"/>
    </xf>
    <xf numFmtId="0" fontId="57" fillId="23" borderId="26" xfId="0" applyNumberFormat="1" applyFont="1" applyFill="1" applyBorder="1" applyAlignment="1" applyProtection="1">
      <alignment horizontal="center" vertical="center"/>
    </xf>
    <xf numFmtId="167" fontId="38" fillId="23" borderId="25" xfId="0" applyNumberFormat="1" applyFont="1" applyFill="1" applyBorder="1" applyAlignment="1" applyProtection="1">
      <alignment horizontal="center" vertical="center"/>
    </xf>
    <xf numFmtId="167" fontId="38" fillId="23" borderId="26" xfId="0" applyNumberFormat="1" applyFont="1" applyFill="1" applyBorder="1" applyAlignment="1" applyProtection="1">
      <alignment horizontal="center" vertical="center"/>
    </xf>
    <xf numFmtId="0" fontId="57" fillId="23" borderId="20" xfId="0" applyNumberFormat="1" applyFont="1" applyFill="1" applyBorder="1" applyAlignment="1" applyProtection="1">
      <alignment horizontal="center" vertical="center"/>
    </xf>
    <xf numFmtId="0" fontId="57" fillId="23" borderId="22" xfId="0" applyNumberFormat="1" applyFont="1" applyFill="1" applyBorder="1" applyAlignment="1" applyProtection="1">
      <alignment horizontal="center" vertical="center"/>
    </xf>
    <xf numFmtId="164" fontId="57" fillId="22" borderId="36" xfId="0" applyNumberFormat="1" applyFont="1" applyFill="1" applyBorder="1" applyAlignment="1" applyProtection="1">
      <alignment horizontal="center" vertical="center" shrinkToFit="1"/>
      <protection locked="0"/>
    </xf>
    <xf numFmtId="164" fontId="57" fillId="22" borderId="37" xfId="0" applyNumberFormat="1" applyFont="1" applyFill="1" applyBorder="1" applyAlignment="1" applyProtection="1">
      <alignment horizontal="center" vertical="center" shrinkToFit="1"/>
      <protection locked="0"/>
    </xf>
    <xf numFmtId="164" fontId="57" fillId="22" borderId="38" xfId="0" applyNumberFormat="1" applyFont="1" applyFill="1" applyBorder="1" applyAlignment="1" applyProtection="1">
      <alignment horizontal="center" vertical="center" shrinkToFit="1"/>
      <protection locked="0"/>
    </xf>
    <xf numFmtId="0" fontId="57" fillId="23" borderId="21" xfId="0" applyNumberFormat="1" applyFont="1" applyFill="1" applyBorder="1" applyAlignment="1" applyProtection="1">
      <alignment horizontal="center" vertical="center"/>
    </xf>
    <xf numFmtId="167" fontId="38" fillId="23" borderId="20" xfId="0" applyNumberFormat="1" applyFont="1" applyFill="1" applyBorder="1" applyAlignment="1" applyProtection="1">
      <alignment horizontal="center" vertical="center"/>
    </xf>
    <xf numFmtId="167" fontId="38" fillId="23" borderId="22" xfId="0" applyNumberFormat="1" applyFont="1" applyFill="1" applyBorder="1" applyAlignment="1" applyProtection="1">
      <alignment horizontal="center" vertical="center"/>
    </xf>
    <xf numFmtId="167" fontId="38" fillId="23" borderId="21" xfId="0" applyNumberFormat="1" applyFont="1" applyFill="1" applyBorder="1" applyAlignment="1" applyProtection="1">
      <alignment horizontal="center" vertical="center"/>
    </xf>
    <xf numFmtId="0" fontId="57" fillId="23" borderId="23" xfId="0" applyNumberFormat="1" applyFont="1" applyFill="1" applyBorder="1" applyAlignment="1" applyProtection="1">
      <alignment horizontal="center" vertical="center"/>
    </xf>
    <xf numFmtId="0" fontId="57" fillId="23" borderId="24" xfId="0" applyNumberFormat="1" applyFont="1" applyFill="1" applyBorder="1" applyAlignment="1" applyProtection="1">
      <alignment horizontal="center" vertical="center"/>
    </xf>
    <xf numFmtId="167" fontId="38" fillId="23" borderId="23" xfId="0" applyNumberFormat="1" applyFont="1" applyFill="1" applyBorder="1" applyAlignment="1" applyProtection="1">
      <alignment horizontal="center" vertical="center"/>
    </xf>
    <xf numFmtId="167" fontId="38" fillId="23" borderId="24" xfId="0" applyNumberFormat="1" applyFont="1" applyFill="1" applyBorder="1" applyAlignment="1" applyProtection="1">
      <alignment horizontal="center" vertical="center"/>
    </xf>
    <xf numFmtId="0" fontId="70" fillId="24" borderId="0" xfId="0" applyNumberFormat="1" applyFont="1" applyFill="1" applyBorder="1" applyAlignment="1" applyProtection="1">
      <alignment horizontal="left" vertical="center"/>
      <protection locked="0"/>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1352">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fill>
        <patternFill>
          <bgColor rgb="FF0070C0"/>
        </patternFill>
      </fill>
    </dxf>
    <dxf>
      <fill>
        <patternFill>
          <bgColor theme="0" tint="-0.499984740745262"/>
        </patternFill>
      </fill>
    </dxf>
    <dxf>
      <fill>
        <patternFill>
          <bgColor rgb="FF0070C0"/>
        </patternFill>
      </fill>
    </dxf>
    <dxf>
      <fill>
        <patternFill>
          <bgColor theme="0" tint="-0.499984740745262"/>
        </patternFill>
      </fill>
    </dxf>
    <dxf>
      <fill>
        <patternFill>
          <bgColor rgb="FF0070C0"/>
        </patternFill>
      </fill>
    </dxf>
    <dxf>
      <fill>
        <patternFill>
          <bgColor theme="0" tint="-0.499984740745262"/>
        </patternFill>
      </fill>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fill>
        <patternFill>
          <bgColor rgb="FF0070C0"/>
        </patternFill>
      </fill>
    </dxf>
    <dxf>
      <fill>
        <patternFill>
          <bgColor theme="0" tint="-0.499984740745262"/>
        </patternFill>
      </fill>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font>
        <color theme="0"/>
      </font>
      <fill>
        <patternFill>
          <bgColor theme="9" tint="-0.2499465926084170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CCCC"/>
      <color rgb="FFFF9900"/>
      <color rgb="FF91D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croll" dx="22" fmlaLink="$I$4" horiz="1" max="100" min="1" page="0" val="10"/>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2</xdr:col>
      <xdr:colOff>214100</xdr:colOff>
      <xdr:row>5</xdr:row>
      <xdr:rowOff>104775</xdr:rowOff>
    </xdr:from>
    <xdr:to>
      <xdr:col>7</xdr:col>
      <xdr:colOff>412956</xdr:colOff>
      <xdr:row>9</xdr:row>
      <xdr:rowOff>180975</xdr:rowOff>
    </xdr:to>
    <xdr:sp macro="" textlink="">
      <xdr:nvSpPr>
        <xdr:cNvPr id="8236" name="Text Box 44" hidden="1">
          <a:extLst>
            <a:ext uri="{FF2B5EF4-FFF2-40B4-BE49-F238E27FC236}">
              <a16:creationId xmlns:a16="http://schemas.microsoft.com/office/drawing/2014/main" id="{00000000-0008-0000-0000-00002C200000}"/>
            </a:ext>
          </a:extLst>
        </xdr:cNvPr>
        <xdr:cNvSpPr txBox="1">
          <a:spLocks noChangeArrowheads="1"/>
        </xdr:cNvSpPr>
      </xdr:nvSpPr>
      <xdr:spPr bwMode="auto">
        <a:xfrm>
          <a:off x="4953000" y="1371600"/>
          <a:ext cx="3419475" cy="1104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mc:AlternateContent xmlns:mc="http://schemas.openxmlformats.org/markup-compatibility/2006">
    <mc:Choice xmlns:a14="http://schemas.microsoft.com/office/drawing/2010/main" Requires="a14">
      <xdr:twoCellAnchor editAs="oneCell">
        <xdr:from>
          <xdr:col>10</xdr:col>
          <xdr:colOff>12700</xdr:colOff>
          <xdr:row>1</xdr:row>
          <xdr:rowOff>38100</xdr:rowOff>
        </xdr:from>
        <xdr:to>
          <xdr:col>40</xdr:col>
          <xdr:colOff>101600</xdr:colOff>
          <xdr:row>1</xdr:row>
          <xdr:rowOff>228600</xdr:rowOff>
        </xdr:to>
        <xdr:sp macro="" textlink="">
          <xdr:nvSpPr>
            <xdr:cNvPr id="8238" name="Scroll Bar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292100</xdr:colOff>
      <xdr:row>1</xdr:row>
      <xdr:rowOff>50800</xdr:rowOff>
    </xdr:from>
    <xdr:to>
      <xdr:col>15</xdr:col>
      <xdr:colOff>469900</xdr:colOff>
      <xdr:row>47</xdr:row>
      <xdr:rowOff>105541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2100" y="215900"/>
          <a:ext cx="12560300" cy="7649341"/>
        </a:xfrm>
        <a:prstGeom prst="rect">
          <a:avLst/>
        </a:prstGeom>
      </xdr:spPr>
    </xdr:pic>
    <xdr:clientData/>
  </xdr:twoCellAnchor>
</xdr:wsDr>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Links/go.php?urlid=GanttChartPro"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HE90"/>
  <sheetViews>
    <sheetView showGridLines="0" tabSelected="1" zoomScale="130" zoomScaleNormal="130" workbookViewId="0">
      <pane ySplit="7" topLeftCell="A78" activePane="bottomLeft" state="frozen"/>
      <selection pane="bottomLeft" activeCell="C27" sqref="C27"/>
    </sheetView>
  </sheetViews>
  <sheetFormatPr baseColWidth="10" defaultColWidth="9.1640625" defaultRowHeight="13"/>
  <cols>
    <col min="1" max="1" width="5.83203125" style="3" customWidth="1"/>
    <col min="2" max="2" width="65.5" style="1" customWidth="1"/>
    <col min="3" max="3" width="17.83203125" style="1" customWidth="1"/>
    <col min="4" max="4" width="3.33203125" style="4" customWidth="1"/>
    <col min="5" max="6" width="12" style="1" customWidth="1"/>
    <col min="7" max="7" width="6" style="1" customWidth="1"/>
    <col min="8" max="8" width="6.6640625" style="1" customWidth="1"/>
    <col min="9" max="9" width="5.83203125" style="1" customWidth="1"/>
    <col min="10" max="213" width="1.5" style="1" customWidth="1"/>
    <col min="214" max="16384" width="9.1640625" style="2"/>
  </cols>
  <sheetData>
    <row r="1" spans="1:213" s="32" customFormat="1" ht="33" customHeight="1">
      <c r="A1" s="288" t="s">
        <v>63</v>
      </c>
      <c r="B1" s="288"/>
      <c r="C1" s="288"/>
      <c r="D1" s="288"/>
      <c r="E1" s="288"/>
      <c r="F1" s="288"/>
      <c r="G1" s="288"/>
      <c r="H1" s="288"/>
      <c r="I1" s="288"/>
      <c r="J1" s="30"/>
      <c r="K1" s="31" t="s">
        <v>16</v>
      </c>
      <c r="L1" s="30"/>
      <c r="M1" s="30"/>
      <c r="N1" s="30"/>
      <c r="O1" s="30"/>
      <c r="P1" s="30"/>
      <c r="Q1" s="30"/>
      <c r="R1" s="30"/>
      <c r="S1" s="30"/>
      <c r="T1" s="30"/>
      <c r="U1" s="30"/>
      <c r="V1" s="30"/>
      <c r="W1" s="30"/>
      <c r="X1" s="30"/>
      <c r="Y1" s="30"/>
      <c r="Z1" s="30"/>
      <c r="AA1" s="30"/>
      <c r="AB1" s="30"/>
      <c r="AC1" s="30"/>
      <c r="AD1" s="270" t="s">
        <v>19</v>
      </c>
      <c r="AE1" s="270"/>
      <c r="AF1" s="270"/>
      <c r="AG1" s="270"/>
      <c r="AH1" s="270"/>
      <c r="AI1" s="270"/>
      <c r="AJ1" s="270"/>
      <c r="AK1" s="270"/>
      <c r="AL1" s="270"/>
      <c r="AM1" s="270"/>
      <c r="AN1" s="270"/>
      <c r="AO1" s="270"/>
      <c r="AP1" s="270"/>
      <c r="AQ1" s="270"/>
      <c r="AR1" s="27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row>
    <row r="2" spans="1:213" s="54" customFormat="1" ht="21" customHeight="1">
      <c r="A2" s="116" t="s">
        <v>0</v>
      </c>
      <c r="B2" s="50"/>
      <c r="C2" s="50"/>
      <c r="D2" s="51"/>
      <c r="E2" s="52"/>
      <c r="F2" s="53"/>
    </row>
    <row r="3" spans="1:213" s="100" customFormat="1" ht="6.75" customHeight="1" thickBot="1">
      <c r="A3" s="95"/>
      <c r="B3" s="96"/>
      <c r="C3" s="96"/>
      <c r="D3" s="97"/>
      <c r="E3" s="98"/>
      <c r="F3" s="99"/>
      <c r="K3" s="119"/>
      <c r="L3" s="120"/>
      <c r="M3" s="120"/>
      <c r="N3" s="120"/>
      <c r="O3" s="120"/>
      <c r="P3" s="120"/>
      <c r="Q3" s="121"/>
      <c r="R3" s="119"/>
      <c r="S3" s="120"/>
      <c r="T3" s="120"/>
      <c r="U3" s="120"/>
      <c r="V3" s="120"/>
      <c r="W3" s="120"/>
      <c r="X3" s="121"/>
      <c r="Y3" s="119"/>
      <c r="Z3" s="120"/>
      <c r="AA3" s="120"/>
      <c r="AB3" s="120"/>
      <c r="AC3" s="120"/>
      <c r="AD3" s="120"/>
      <c r="AE3" s="121"/>
      <c r="AF3" s="119"/>
      <c r="AG3" s="120"/>
      <c r="AH3" s="120"/>
      <c r="AI3" s="120"/>
      <c r="AJ3" s="120"/>
      <c r="AK3" s="120"/>
      <c r="AL3" s="121"/>
      <c r="AM3" s="119"/>
      <c r="AN3" s="120"/>
      <c r="AO3" s="120"/>
      <c r="AP3" s="120"/>
      <c r="AQ3" s="120"/>
      <c r="AR3" s="120"/>
      <c r="AS3" s="121"/>
      <c r="AT3" s="119"/>
      <c r="AU3" s="120"/>
      <c r="AV3" s="120"/>
      <c r="AW3" s="120"/>
      <c r="AX3" s="120"/>
      <c r="AY3" s="120"/>
      <c r="AZ3" s="121"/>
      <c r="BA3" s="119"/>
      <c r="BB3" s="120"/>
      <c r="BC3" s="120"/>
      <c r="BD3" s="120"/>
      <c r="BE3" s="120"/>
      <c r="BF3" s="120"/>
      <c r="BG3" s="121"/>
      <c r="BH3" s="119"/>
      <c r="BI3" s="120"/>
      <c r="BJ3" s="120"/>
      <c r="BK3" s="120"/>
      <c r="BL3" s="120"/>
      <c r="BM3" s="120"/>
      <c r="BN3" s="121"/>
      <c r="BO3" s="119"/>
      <c r="BP3" s="120"/>
      <c r="BQ3" s="120"/>
      <c r="BR3" s="120"/>
      <c r="BS3" s="120"/>
      <c r="BT3" s="120"/>
      <c r="BU3" s="121"/>
      <c r="BV3" s="119"/>
      <c r="BW3" s="120"/>
      <c r="BX3" s="120"/>
      <c r="BY3" s="120"/>
      <c r="BZ3" s="120"/>
      <c r="CA3" s="120"/>
      <c r="CB3" s="121"/>
      <c r="CC3" s="119"/>
      <c r="CD3" s="120"/>
      <c r="CE3" s="120"/>
      <c r="CF3" s="120"/>
      <c r="CG3" s="120"/>
      <c r="CH3" s="120"/>
      <c r="CI3" s="121"/>
      <c r="CJ3" s="119"/>
      <c r="CK3" s="120"/>
      <c r="CL3" s="120"/>
      <c r="CM3" s="120"/>
      <c r="CN3" s="120"/>
      <c r="CO3" s="120"/>
      <c r="CP3" s="121"/>
      <c r="CQ3" s="119"/>
      <c r="CR3" s="120"/>
      <c r="CS3" s="120"/>
      <c r="CT3" s="120"/>
      <c r="CU3" s="120"/>
      <c r="CV3" s="120"/>
      <c r="CW3" s="121"/>
      <c r="CX3" s="119"/>
      <c r="CY3" s="120"/>
      <c r="CZ3" s="120"/>
      <c r="DA3" s="120"/>
      <c r="DB3" s="120"/>
      <c r="DC3" s="120"/>
      <c r="DD3" s="121"/>
      <c r="DE3" s="119"/>
      <c r="DF3" s="120"/>
      <c r="DG3" s="120"/>
      <c r="DH3" s="120"/>
      <c r="DI3" s="120"/>
      <c r="DJ3" s="120"/>
      <c r="DK3" s="121"/>
      <c r="DL3" s="119"/>
      <c r="DM3" s="120"/>
      <c r="DN3" s="120"/>
      <c r="DO3" s="120"/>
      <c r="DP3" s="120"/>
      <c r="DQ3" s="120"/>
      <c r="DR3" s="121"/>
      <c r="DS3" s="119"/>
      <c r="DT3" s="120"/>
      <c r="DU3" s="120"/>
      <c r="DV3" s="120"/>
      <c r="DW3" s="120"/>
      <c r="DX3" s="120"/>
      <c r="DY3" s="121"/>
      <c r="DZ3" s="119"/>
      <c r="EA3" s="120"/>
      <c r="EB3" s="120"/>
      <c r="EC3" s="120"/>
      <c r="ED3" s="120"/>
      <c r="EE3" s="120"/>
      <c r="EF3" s="121"/>
      <c r="EG3" s="119"/>
      <c r="EH3" s="120"/>
      <c r="EI3" s="120"/>
      <c r="EJ3" s="120"/>
      <c r="EK3" s="120"/>
      <c r="EL3" s="120"/>
      <c r="EM3" s="121"/>
      <c r="EN3" s="119"/>
      <c r="EO3" s="120"/>
      <c r="EP3" s="120"/>
      <c r="EQ3" s="120"/>
      <c r="ER3" s="120"/>
      <c r="ES3" s="120"/>
      <c r="ET3" s="121"/>
      <c r="EU3" s="119"/>
      <c r="EV3" s="120"/>
      <c r="EW3" s="120"/>
      <c r="EX3" s="120"/>
      <c r="EY3" s="120"/>
      <c r="EZ3" s="120"/>
      <c r="FA3" s="121"/>
      <c r="FB3" s="119"/>
      <c r="FC3" s="120"/>
      <c r="FD3" s="120"/>
      <c r="FE3" s="120"/>
      <c r="FF3" s="120"/>
      <c r="FG3" s="120"/>
      <c r="FH3" s="121"/>
      <c r="FI3" s="119"/>
      <c r="FJ3" s="120"/>
      <c r="FK3" s="120"/>
      <c r="FL3" s="120"/>
      <c r="FM3" s="120"/>
      <c r="FN3" s="120"/>
      <c r="FO3" s="121"/>
      <c r="FP3" s="119"/>
      <c r="FQ3" s="120"/>
      <c r="FR3" s="120"/>
      <c r="FS3" s="120"/>
      <c r="FT3" s="120"/>
      <c r="FU3" s="120"/>
      <c r="FV3" s="121"/>
      <c r="FW3" s="119"/>
      <c r="FX3" s="120"/>
      <c r="FY3" s="120"/>
      <c r="FZ3" s="120"/>
      <c r="GA3" s="120"/>
      <c r="GB3" s="120"/>
      <c r="GC3" s="121"/>
      <c r="GD3" s="119"/>
      <c r="GE3" s="120"/>
      <c r="GF3" s="120"/>
      <c r="GG3" s="120"/>
      <c r="GH3" s="120"/>
      <c r="GI3" s="120"/>
      <c r="GJ3" s="121"/>
      <c r="GK3" s="119"/>
      <c r="GL3" s="120"/>
      <c r="GM3" s="120"/>
      <c r="GN3" s="120"/>
      <c r="GO3" s="120"/>
      <c r="GP3" s="120"/>
      <c r="GQ3" s="121"/>
      <c r="GR3" s="119"/>
      <c r="GS3" s="120"/>
      <c r="GT3" s="120"/>
      <c r="GU3" s="120"/>
      <c r="GV3" s="120"/>
      <c r="GW3" s="120"/>
      <c r="GX3" s="121"/>
      <c r="GY3" s="119"/>
      <c r="GZ3" s="120"/>
      <c r="HA3" s="120"/>
      <c r="HB3" s="120"/>
      <c r="HC3" s="120"/>
      <c r="HD3" s="120"/>
      <c r="HE3" s="121"/>
    </row>
    <row r="4" spans="1:213" s="112" customFormat="1" ht="19.5" customHeight="1" thickBot="1">
      <c r="A4" s="114"/>
      <c r="B4" s="117" t="s">
        <v>20</v>
      </c>
      <c r="C4" s="277">
        <v>43466</v>
      </c>
      <c r="D4" s="278"/>
      <c r="E4" s="279"/>
      <c r="H4" s="117" t="s">
        <v>15</v>
      </c>
      <c r="I4" s="118">
        <v>10</v>
      </c>
      <c r="K4" s="275" t="str">
        <f>"Week "&amp;(K6-($C$4-WEEKDAY($C$4,1)+2))/7+1</f>
        <v>Week 10</v>
      </c>
      <c r="L4" s="253"/>
      <c r="M4" s="253"/>
      <c r="N4" s="253"/>
      <c r="O4" s="253"/>
      <c r="P4" s="253"/>
      <c r="Q4" s="280"/>
      <c r="R4" s="275" t="str">
        <f>"Week "&amp;(R6-($C$4-WEEKDAY($C$4,1)+2))/7+1</f>
        <v>Week 11</v>
      </c>
      <c r="S4" s="253"/>
      <c r="T4" s="253"/>
      <c r="U4" s="253"/>
      <c r="V4" s="253"/>
      <c r="W4" s="253"/>
      <c r="X4" s="276"/>
      <c r="Y4" s="284" t="str">
        <f>"Week "&amp;(Y6-($C$4-WEEKDAY($C$4,1)+2))/7+1</f>
        <v>Week 12</v>
      </c>
      <c r="Z4" s="253"/>
      <c r="AA4" s="253"/>
      <c r="AB4" s="253"/>
      <c r="AC4" s="253"/>
      <c r="AD4" s="253"/>
      <c r="AE4" s="285"/>
      <c r="AF4" s="271" t="str">
        <f>"Week "&amp;(AF6-($C$4-WEEKDAY($C$4,1)+2))/7+1</f>
        <v>Week 13</v>
      </c>
      <c r="AG4" s="253"/>
      <c r="AH4" s="253"/>
      <c r="AI4" s="253"/>
      <c r="AJ4" s="253"/>
      <c r="AK4" s="253"/>
      <c r="AL4" s="272"/>
      <c r="AM4" s="264" t="str">
        <f>"Week "&amp;(AM6-($C$4-WEEKDAY($C$4,1)+2))/7+1</f>
        <v>Week 14</v>
      </c>
      <c r="AN4" s="253"/>
      <c r="AO4" s="253"/>
      <c r="AP4" s="253"/>
      <c r="AQ4" s="253"/>
      <c r="AR4" s="253"/>
      <c r="AS4" s="265"/>
      <c r="AT4" s="260" t="str">
        <f>"Week "&amp;(AT6-($C$4-WEEKDAY($C$4,1)+2))/7+1</f>
        <v>Week 15</v>
      </c>
      <c r="AU4" s="253"/>
      <c r="AV4" s="253"/>
      <c r="AW4" s="253"/>
      <c r="AX4" s="253"/>
      <c r="AY4" s="253"/>
      <c r="AZ4" s="261"/>
      <c r="BA4" s="266" t="str">
        <f>"Week "&amp;(BA6-($C$4-WEEKDAY($C$4,1)+2))/7+1</f>
        <v>Week 16</v>
      </c>
      <c r="BB4" s="253"/>
      <c r="BC4" s="253"/>
      <c r="BD4" s="253"/>
      <c r="BE4" s="253"/>
      <c r="BF4" s="253"/>
      <c r="BG4" s="267"/>
      <c r="BH4" s="252" t="str">
        <f>"Week "&amp;(BH6-($C$4-WEEKDAY($C$4,1)+2))/7+1</f>
        <v>Week 17</v>
      </c>
      <c r="BI4" s="253"/>
      <c r="BJ4" s="253"/>
      <c r="BK4" s="253"/>
      <c r="BL4" s="253"/>
      <c r="BM4" s="253"/>
      <c r="BN4" s="254"/>
      <c r="BO4" s="252" t="str">
        <f>"Week "&amp;(BO6-($C$4-WEEKDAY($C$4,1)+2))/7+1</f>
        <v>Week 18</v>
      </c>
      <c r="BP4" s="253"/>
      <c r="BQ4" s="253"/>
      <c r="BR4" s="253"/>
      <c r="BS4" s="253"/>
      <c r="BT4" s="253"/>
      <c r="BU4" s="254"/>
      <c r="BV4" s="252" t="str">
        <f>"Week "&amp;(BV6-($C$4-WEEKDAY($C$4,1)+2))/7+1</f>
        <v>Week 19</v>
      </c>
      <c r="BW4" s="253"/>
      <c r="BX4" s="253"/>
      <c r="BY4" s="253"/>
      <c r="BZ4" s="253"/>
      <c r="CA4" s="253"/>
      <c r="CB4" s="254"/>
      <c r="CC4" s="252" t="str">
        <f>"Week "&amp;(CC6-($C$4-WEEKDAY($C$4,1)+2))/7+1</f>
        <v>Week 20</v>
      </c>
      <c r="CD4" s="253"/>
      <c r="CE4" s="253"/>
      <c r="CF4" s="253"/>
      <c r="CG4" s="253"/>
      <c r="CH4" s="253"/>
      <c r="CI4" s="254"/>
      <c r="CJ4" s="252" t="str">
        <f>"Week "&amp;(CJ6-($C$4-WEEKDAY($C$4,1)+2))/7+1</f>
        <v>Week 21</v>
      </c>
      <c r="CK4" s="253"/>
      <c r="CL4" s="253"/>
      <c r="CM4" s="253"/>
      <c r="CN4" s="253"/>
      <c r="CO4" s="253"/>
      <c r="CP4" s="254"/>
      <c r="CQ4" s="252" t="str">
        <f>"Week "&amp;(CQ6-($C$4-WEEKDAY($C$4,1)+2))/7+1</f>
        <v>Week 22</v>
      </c>
      <c r="CR4" s="253"/>
      <c r="CS4" s="253"/>
      <c r="CT4" s="253"/>
      <c r="CU4" s="253"/>
      <c r="CV4" s="253"/>
      <c r="CW4" s="254"/>
      <c r="CX4" s="252" t="str">
        <f>"Week "&amp;(CX6-($C$4-WEEKDAY($C$4,1)+2))/7+1</f>
        <v>Week 23</v>
      </c>
      <c r="CY4" s="253"/>
      <c r="CZ4" s="253"/>
      <c r="DA4" s="253"/>
      <c r="DB4" s="253"/>
      <c r="DC4" s="253"/>
      <c r="DD4" s="254"/>
      <c r="DE4" s="252" t="str">
        <f>"Week "&amp;(DE6-($C$4-WEEKDAY($C$4,1)+2))/7+1</f>
        <v>Week 24</v>
      </c>
      <c r="DF4" s="253"/>
      <c r="DG4" s="253"/>
      <c r="DH4" s="253"/>
      <c r="DI4" s="253"/>
      <c r="DJ4" s="253"/>
      <c r="DK4" s="254"/>
      <c r="DL4" s="252" t="str">
        <f>"Week "&amp;(DL6-($C$4-WEEKDAY($C$4,1)+2))/7+1</f>
        <v>Week 25</v>
      </c>
      <c r="DM4" s="253"/>
      <c r="DN4" s="253"/>
      <c r="DO4" s="253"/>
      <c r="DP4" s="253"/>
      <c r="DQ4" s="253"/>
      <c r="DR4" s="254"/>
      <c r="DS4" s="252" t="str">
        <f>"Week "&amp;(DS6-($C$4-WEEKDAY($C$4,1)+2))/7+1</f>
        <v>Week 26</v>
      </c>
      <c r="DT4" s="253"/>
      <c r="DU4" s="253"/>
      <c r="DV4" s="253"/>
      <c r="DW4" s="253"/>
      <c r="DX4" s="253"/>
      <c r="DY4" s="254"/>
      <c r="DZ4" s="252" t="str">
        <f>"Week "&amp;(DZ6-($C$4-WEEKDAY($C$4,1)+2))/7+1</f>
        <v>Week 27</v>
      </c>
      <c r="EA4" s="253"/>
      <c r="EB4" s="253"/>
      <c r="EC4" s="253"/>
      <c r="ED4" s="253"/>
      <c r="EE4" s="253"/>
      <c r="EF4" s="254"/>
      <c r="EG4" s="252" t="str">
        <f>"Week "&amp;(EG6-($C$4-WEEKDAY($C$4,1)+2))/7+1</f>
        <v>Week 28</v>
      </c>
      <c r="EH4" s="253"/>
      <c r="EI4" s="253"/>
      <c r="EJ4" s="253"/>
      <c r="EK4" s="253"/>
      <c r="EL4" s="253"/>
      <c r="EM4" s="254"/>
      <c r="EN4" s="252" t="str">
        <f>"Week "&amp;(EN6-($C$4-WEEKDAY($C$4,1)+2))/7+1</f>
        <v>Week 29</v>
      </c>
      <c r="EO4" s="253"/>
      <c r="EP4" s="253"/>
      <c r="EQ4" s="253"/>
      <c r="ER4" s="253"/>
      <c r="ES4" s="253"/>
      <c r="ET4" s="254"/>
      <c r="EU4" s="252" t="str">
        <f>"Week "&amp;(EU6-($C$4-WEEKDAY($C$4,1)+2))/7+1</f>
        <v>Week 30</v>
      </c>
      <c r="EV4" s="253"/>
      <c r="EW4" s="253"/>
      <c r="EX4" s="253"/>
      <c r="EY4" s="253"/>
      <c r="EZ4" s="253"/>
      <c r="FA4" s="254"/>
      <c r="FB4" s="252" t="str">
        <f>"Week "&amp;(FB6-($C$4-WEEKDAY($C$4,1)+2))/7+1</f>
        <v>Week 31</v>
      </c>
      <c r="FC4" s="253"/>
      <c r="FD4" s="253"/>
      <c r="FE4" s="253"/>
      <c r="FF4" s="253"/>
      <c r="FG4" s="253"/>
      <c r="FH4" s="254"/>
      <c r="FI4" s="252" t="str">
        <f>"Week "&amp;(FI6-($C$4-WEEKDAY($C$4,1)+2))/7+1</f>
        <v>Week 32</v>
      </c>
      <c r="FJ4" s="253"/>
      <c r="FK4" s="253"/>
      <c r="FL4" s="253"/>
      <c r="FM4" s="253"/>
      <c r="FN4" s="253"/>
      <c r="FO4" s="254"/>
      <c r="FP4" s="252" t="str">
        <f>"Week "&amp;(FP6-($C$4-WEEKDAY($C$4,1)+2))/7+1</f>
        <v>Week 33</v>
      </c>
      <c r="FQ4" s="253"/>
      <c r="FR4" s="253"/>
      <c r="FS4" s="253"/>
      <c r="FT4" s="253"/>
      <c r="FU4" s="253"/>
      <c r="FV4" s="254"/>
      <c r="FW4" s="252" t="str">
        <f>"Week "&amp;(FW6-($C$4-WEEKDAY($C$4,1)+2))/7+1</f>
        <v>Week 34</v>
      </c>
      <c r="FX4" s="253"/>
      <c r="FY4" s="253"/>
      <c r="FZ4" s="253"/>
      <c r="GA4" s="253"/>
      <c r="GB4" s="253"/>
      <c r="GC4" s="254"/>
      <c r="GD4" s="252" t="str">
        <f>"Week "&amp;(GD6-($C$4-WEEKDAY($C$4,1)+2))/7+1</f>
        <v>Week 35</v>
      </c>
      <c r="GE4" s="253"/>
      <c r="GF4" s="253"/>
      <c r="GG4" s="253"/>
      <c r="GH4" s="253"/>
      <c r="GI4" s="253"/>
      <c r="GJ4" s="254"/>
      <c r="GK4" s="252" t="str">
        <f>"Week "&amp;(GK6-($C$4-WEEKDAY($C$4,1)+2))/7+1</f>
        <v>Week 36</v>
      </c>
      <c r="GL4" s="253"/>
      <c r="GM4" s="253"/>
      <c r="GN4" s="253"/>
      <c r="GO4" s="253"/>
      <c r="GP4" s="253"/>
      <c r="GQ4" s="254"/>
      <c r="GR4" s="252" t="str">
        <f>"Week "&amp;(GR6-($C$4-WEEKDAY($C$4,1)+2))/7+1</f>
        <v>Week 37</v>
      </c>
      <c r="GS4" s="253"/>
      <c r="GT4" s="253"/>
      <c r="GU4" s="253"/>
      <c r="GV4" s="253"/>
      <c r="GW4" s="253"/>
      <c r="GX4" s="254"/>
      <c r="GY4" s="252" t="str">
        <f>"Week "&amp;(GY6-($C$4-WEEKDAY($C$4,1)+2))/7+1</f>
        <v>Week 38</v>
      </c>
      <c r="GZ4" s="253"/>
      <c r="HA4" s="253"/>
      <c r="HB4" s="253"/>
      <c r="HC4" s="253"/>
      <c r="HD4" s="253"/>
      <c r="HE4" s="254"/>
    </row>
    <row r="5" spans="1:213" s="49" customFormat="1" ht="19.5" customHeight="1" thickBot="1">
      <c r="A5" s="115"/>
      <c r="B5" s="117" t="s">
        <v>17</v>
      </c>
      <c r="C5" s="277"/>
      <c r="D5" s="278"/>
      <c r="E5" s="279"/>
      <c r="F5" s="113"/>
      <c r="G5" s="113"/>
      <c r="H5" s="113"/>
      <c r="I5" s="113"/>
      <c r="J5" s="48"/>
      <c r="K5" s="281">
        <f>K6</f>
        <v>43528</v>
      </c>
      <c r="L5" s="256"/>
      <c r="M5" s="256"/>
      <c r="N5" s="256"/>
      <c r="O5" s="256"/>
      <c r="P5" s="256"/>
      <c r="Q5" s="283"/>
      <c r="R5" s="281">
        <f>R6</f>
        <v>43535</v>
      </c>
      <c r="S5" s="256"/>
      <c r="T5" s="256"/>
      <c r="U5" s="256"/>
      <c r="V5" s="256"/>
      <c r="W5" s="256"/>
      <c r="X5" s="282"/>
      <c r="Y5" s="286">
        <f>Y6</f>
        <v>43542</v>
      </c>
      <c r="Z5" s="256"/>
      <c r="AA5" s="256"/>
      <c r="AB5" s="256"/>
      <c r="AC5" s="256"/>
      <c r="AD5" s="256"/>
      <c r="AE5" s="287"/>
      <c r="AF5" s="273">
        <f>AF6</f>
        <v>43549</v>
      </c>
      <c r="AG5" s="256"/>
      <c r="AH5" s="256"/>
      <c r="AI5" s="256"/>
      <c r="AJ5" s="256"/>
      <c r="AK5" s="256"/>
      <c r="AL5" s="274"/>
      <c r="AM5" s="258">
        <f>AM6</f>
        <v>43556</v>
      </c>
      <c r="AN5" s="256"/>
      <c r="AO5" s="256"/>
      <c r="AP5" s="256"/>
      <c r="AQ5" s="256"/>
      <c r="AR5" s="256"/>
      <c r="AS5" s="259"/>
      <c r="AT5" s="262">
        <f>AT6</f>
        <v>43563</v>
      </c>
      <c r="AU5" s="256"/>
      <c r="AV5" s="256"/>
      <c r="AW5" s="256"/>
      <c r="AX5" s="256"/>
      <c r="AY5" s="256"/>
      <c r="AZ5" s="263"/>
      <c r="BA5" s="268">
        <f>BA6</f>
        <v>43570</v>
      </c>
      <c r="BB5" s="256"/>
      <c r="BC5" s="256"/>
      <c r="BD5" s="256"/>
      <c r="BE5" s="256"/>
      <c r="BF5" s="256"/>
      <c r="BG5" s="269"/>
      <c r="BH5" s="255">
        <f>BH6</f>
        <v>43577</v>
      </c>
      <c r="BI5" s="256"/>
      <c r="BJ5" s="256"/>
      <c r="BK5" s="256"/>
      <c r="BL5" s="256"/>
      <c r="BM5" s="256"/>
      <c r="BN5" s="257"/>
      <c r="BO5" s="255">
        <f>BO6</f>
        <v>43584</v>
      </c>
      <c r="BP5" s="256"/>
      <c r="BQ5" s="256"/>
      <c r="BR5" s="256"/>
      <c r="BS5" s="256"/>
      <c r="BT5" s="256"/>
      <c r="BU5" s="257"/>
      <c r="BV5" s="255">
        <f>BV6</f>
        <v>43591</v>
      </c>
      <c r="BW5" s="256"/>
      <c r="BX5" s="256"/>
      <c r="BY5" s="256"/>
      <c r="BZ5" s="256"/>
      <c r="CA5" s="256"/>
      <c r="CB5" s="257"/>
      <c r="CC5" s="255">
        <f>CC6</f>
        <v>43598</v>
      </c>
      <c r="CD5" s="256"/>
      <c r="CE5" s="256"/>
      <c r="CF5" s="256"/>
      <c r="CG5" s="256"/>
      <c r="CH5" s="256"/>
      <c r="CI5" s="257"/>
      <c r="CJ5" s="255">
        <f>CJ6</f>
        <v>43605</v>
      </c>
      <c r="CK5" s="256"/>
      <c r="CL5" s="256"/>
      <c r="CM5" s="256"/>
      <c r="CN5" s="256"/>
      <c r="CO5" s="256"/>
      <c r="CP5" s="257"/>
      <c r="CQ5" s="255">
        <f>CQ6</f>
        <v>43612</v>
      </c>
      <c r="CR5" s="256"/>
      <c r="CS5" s="256"/>
      <c r="CT5" s="256"/>
      <c r="CU5" s="256"/>
      <c r="CV5" s="256"/>
      <c r="CW5" s="257"/>
      <c r="CX5" s="255">
        <f>CX6</f>
        <v>43619</v>
      </c>
      <c r="CY5" s="256"/>
      <c r="CZ5" s="256"/>
      <c r="DA5" s="256"/>
      <c r="DB5" s="256"/>
      <c r="DC5" s="256"/>
      <c r="DD5" s="257"/>
      <c r="DE5" s="255">
        <f>DE6</f>
        <v>43626</v>
      </c>
      <c r="DF5" s="256"/>
      <c r="DG5" s="256"/>
      <c r="DH5" s="256"/>
      <c r="DI5" s="256"/>
      <c r="DJ5" s="256"/>
      <c r="DK5" s="257"/>
      <c r="DL5" s="255">
        <f>DL6</f>
        <v>43633</v>
      </c>
      <c r="DM5" s="256"/>
      <c r="DN5" s="256"/>
      <c r="DO5" s="256"/>
      <c r="DP5" s="256"/>
      <c r="DQ5" s="256"/>
      <c r="DR5" s="257"/>
      <c r="DS5" s="255">
        <f>DS6</f>
        <v>43640</v>
      </c>
      <c r="DT5" s="256"/>
      <c r="DU5" s="256"/>
      <c r="DV5" s="256"/>
      <c r="DW5" s="256"/>
      <c r="DX5" s="256"/>
      <c r="DY5" s="257"/>
      <c r="DZ5" s="255">
        <f>DZ6</f>
        <v>43647</v>
      </c>
      <c r="EA5" s="256"/>
      <c r="EB5" s="256"/>
      <c r="EC5" s="256"/>
      <c r="ED5" s="256"/>
      <c r="EE5" s="256"/>
      <c r="EF5" s="257"/>
      <c r="EG5" s="255">
        <f>EG6</f>
        <v>43654</v>
      </c>
      <c r="EH5" s="256"/>
      <c r="EI5" s="256"/>
      <c r="EJ5" s="256"/>
      <c r="EK5" s="256"/>
      <c r="EL5" s="256"/>
      <c r="EM5" s="257"/>
      <c r="EN5" s="255">
        <f>EN6</f>
        <v>43661</v>
      </c>
      <c r="EO5" s="256"/>
      <c r="EP5" s="256"/>
      <c r="EQ5" s="256"/>
      <c r="ER5" s="256"/>
      <c r="ES5" s="256"/>
      <c r="ET5" s="257"/>
      <c r="EU5" s="255">
        <f>EU6</f>
        <v>43668</v>
      </c>
      <c r="EV5" s="256"/>
      <c r="EW5" s="256"/>
      <c r="EX5" s="256"/>
      <c r="EY5" s="256"/>
      <c r="EZ5" s="256"/>
      <c r="FA5" s="257"/>
      <c r="FB5" s="255">
        <f>FB6</f>
        <v>43675</v>
      </c>
      <c r="FC5" s="256"/>
      <c r="FD5" s="256"/>
      <c r="FE5" s="256"/>
      <c r="FF5" s="256"/>
      <c r="FG5" s="256"/>
      <c r="FH5" s="257"/>
      <c r="FI5" s="255">
        <f>FI6</f>
        <v>43682</v>
      </c>
      <c r="FJ5" s="256"/>
      <c r="FK5" s="256"/>
      <c r="FL5" s="256"/>
      <c r="FM5" s="256"/>
      <c r="FN5" s="256"/>
      <c r="FO5" s="257"/>
      <c r="FP5" s="255">
        <f>FP6</f>
        <v>43689</v>
      </c>
      <c r="FQ5" s="256"/>
      <c r="FR5" s="256"/>
      <c r="FS5" s="256"/>
      <c r="FT5" s="256"/>
      <c r="FU5" s="256"/>
      <c r="FV5" s="257"/>
      <c r="FW5" s="255">
        <f>FW6</f>
        <v>43696</v>
      </c>
      <c r="FX5" s="256"/>
      <c r="FY5" s="256"/>
      <c r="FZ5" s="256"/>
      <c r="GA5" s="256"/>
      <c r="GB5" s="256"/>
      <c r="GC5" s="257"/>
      <c r="GD5" s="255">
        <f>GD6</f>
        <v>43703</v>
      </c>
      <c r="GE5" s="256"/>
      <c r="GF5" s="256"/>
      <c r="GG5" s="256"/>
      <c r="GH5" s="256"/>
      <c r="GI5" s="256"/>
      <c r="GJ5" s="257"/>
      <c r="GK5" s="255">
        <f>GK6</f>
        <v>43710</v>
      </c>
      <c r="GL5" s="256"/>
      <c r="GM5" s="256"/>
      <c r="GN5" s="256"/>
      <c r="GO5" s="256"/>
      <c r="GP5" s="256"/>
      <c r="GQ5" s="257"/>
      <c r="GR5" s="255">
        <f>GR6</f>
        <v>43717</v>
      </c>
      <c r="GS5" s="256"/>
      <c r="GT5" s="256"/>
      <c r="GU5" s="256"/>
      <c r="GV5" s="256"/>
      <c r="GW5" s="256"/>
      <c r="GX5" s="257"/>
      <c r="GY5" s="255">
        <f>GY6</f>
        <v>43724</v>
      </c>
      <c r="GZ5" s="256"/>
      <c r="HA5" s="256"/>
      <c r="HB5" s="256"/>
      <c r="HC5" s="256"/>
      <c r="HD5" s="256"/>
      <c r="HE5" s="257"/>
    </row>
    <row r="6" spans="1:213" s="47" customFormat="1" ht="14.25" customHeight="1">
      <c r="A6" s="43"/>
      <c r="B6" s="44"/>
      <c r="C6" s="44"/>
      <c r="D6" s="45"/>
      <c r="E6" s="44"/>
      <c r="F6" s="44"/>
      <c r="G6" s="44"/>
      <c r="H6" s="44"/>
      <c r="I6" s="44"/>
      <c r="J6" s="44"/>
      <c r="K6" s="59">
        <f>C4-WEEKDAY(C4,1)+2+7*(I4-1)</f>
        <v>43528</v>
      </c>
      <c r="L6" s="46">
        <f t="shared" ref="L6:AQ6" si="0">K6+1</f>
        <v>43529</v>
      </c>
      <c r="M6" s="46">
        <f t="shared" si="0"/>
        <v>43530</v>
      </c>
      <c r="N6" s="46">
        <f t="shared" si="0"/>
        <v>43531</v>
      </c>
      <c r="O6" s="46">
        <f t="shared" si="0"/>
        <v>43532</v>
      </c>
      <c r="P6" s="46">
        <f t="shared" si="0"/>
        <v>43533</v>
      </c>
      <c r="Q6" s="60">
        <f t="shared" si="0"/>
        <v>43534</v>
      </c>
      <c r="R6" s="59">
        <f t="shared" si="0"/>
        <v>43535</v>
      </c>
      <c r="S6" s="46">
        <f t="shared" si="0"/>
        <v>43536</v>
      </c>
      <c r="T6" s="46">
        <f t="shared" si="0"/>
        <v>43537</v>
      </c>
      <c r="U6" s="46">
        <f>T6+1</f>
        <v>43538</v>
      </c>
      <c r="V6" s="46">
        <f>U6+1</f>
        <v>43539</v>
      </c>
      <c r="W6" s="46">
        <f>V6+1</f>
        <v>43540</v>
      </c>
      <c r="X6" s="61">
        <f t="shared" si="0"/>
        <v>43541</v>
      </c>
      <c r="Y6" s="62">
        <f t="shared" si="0"/>
        <v>43542</v>
      </c>
      <c r="Z6" s="46">
        <f t="shared" si="0"/>
        <v>43543</v>
      </c>
      <c r="AA6" s="46">
        <f t="shared" si="0"/>
        <v>43544</v>
      </c>
      <c r="AB6" s="46">
        <f t="shared" si="0"/>
        <v>43545</v>
      </c>
      <c r="AC6" s="46">
        <f t="shared" si="0"/>
        <v>43546</v>
      </c>
      <c r="AD6" s="46">
        <f t="shared" si="0"/>
        <v>43547</v>
      </c>
      <c r="AE6" s="63">
        <f t="shared" si="0"/>
        <v>43548</v>
      </c>
      <c r="AF6" s="64">
        <f t="shared" si="0"/>
        <v>43549</v>
      </c>
      <c r="AG6" s="46">
        <f t="shared" si="0"/>
        <v>43550</v>
      </c>
      <c r="AH6" s="46">
        <f t="shared" si="0"/>
        <v>43551</v>
      </c>
      <c r="AI6" s="46">
        <f t="shared" si="0"/>
        <v>43552</v>
      </c>
      <c r="AJ6" s="46">
        <f t="shared" si="0"/>
        <v>43553</v>
      </c>
      <c r="AK6" s="46">
        <f t="shared" si="0"/>
        <v>43554</v>
      </c>
      <c r="AL6" s="65">
        <f t="shared" si="0"/>
        <v>43555</v>
      </c>
      <c r="AM6" s="66">
        <f t="shared" si="0"/>
        <v>43556</v>
      </c>
      <c r="AN6" s="46">
        <f t="shared" si="0"/>
        <v>43557</v>
      </c>
      <c r="AO6" s="46">
        <f t="shared" si="0"/>
        <v>43558</v>
      </c>
      <c r="AP6" s="46">
        <f t="shared" si="0"/>
        <v>43559</v>
      </c>
      <c r="AQ6" s="46">
        <f t="shared" si="0"/>
        <v>43560</v>
      </c>
      <c r="AR6" s="46">
        <f t="shared" ref="AR6:BN6" si="1">AQ6+1</f>
        <v>43561</v>
      </c>
      <c r="AS6" s="67">
        <f t="shared" si="1"/>
        <v>43562</v>
      </c>
      <c r="AT6" s="68">
        <f t="shared" si="1"/>
        <v>43563</v>
      </c>
      <c r="AU6" s="46">
        <f t="shared" si="1"/>
        <v>43564</v>
      </c>
      <c r="AV6" s="46">
        <f t="shared" si="1"/>
        <v>43565</v>
      </c>
      <c r="AW6" s="46">
        <f t="shared" si="1"/>
        <v>43566</v>
      </c>
      <c r="AX6" s="46">
        <f t="shared" si="1"/>
        <v>43567</v>
      </c>
      <c r="AY6" s="46">
        <f t="shared" si="1"/>
        <v>43568</v>
      </c>
      <c r="AZ6" s="69">
        <f t="shared" si="1"/>
        <v>43569</v>
      </c>
      <c r="BA6" s="70">
        <f t="shared" si="1"/>
        <v>43570</v>
      </c>
      <c r="BB6" s="46">
        <f t="shared" si="1"/>
        <v>43571</v>
      </c>
      <c r="BC6" s="46">
        <f t="shared" si="1"/>
        <v>43572</v>
      </c>
      <c r="BD6" s="46">
        <f t="shared" si="1"/>
        <v>43573</v>
      </c>
      <c r="BE6" s="46">
        <f t="shared" si="1"/>
        <v>43574</v>
      </c>
      <c r="BF6" s="46">
        <f t="shared" si="1"/>
        <v>43575</v>
      </c>
      <c r="BG6" s="71">
        <f t="shared" si="1"/>
        <v>43576</v>
      </c>
      <c r="BH6" s="72">
        <f t="shared" si="1"/>
        <v>43577</v>
      </c>
      <c r="BI6" s="46">
        <f t="shared" si="1"/>
        <v>43578</v>
      </c>
      <c r="BJ6" s="46">
        <f t="shared" si="1"/>
        <v>43579</v>
      </c>
      <c r="BK6" s="46">
        <f t="shared" si="1"/>
        <v>43580</v>
      </c>
      <c r="BL6" s="46">
        <f t="shared" si="1"/>
        <v>43581</v>
      </c>
      <c r="BM6" s="46">
        <f t="shared" si="1"/>
        <v>43582</v>
      </c>
      <c r="BN6" s="73">
        <f t="shared" si="1"/>
        <v>43583</v>
      </c>
      <c r="BO6" s="72">
        <f t="shared" ref="BO6:CT6" si="2">BN6+1</f>
        <v>43584</v>
      </c>
      <c r="BP6" s="46">
        <f t="shared" si="2"/>
        <v>43585</v>
      </c>
      <c r="BQ6" s="46">
        <f t="shared" si="2"/>
        <v>43586</v>
      </c>
      <c r="BR6" s="46">
        <f t="shared" si="2"/>
        <v>43587</v>
      </c>
      <c r="BS6" s="46">
        <f t="shared" si="2"/>
        <v>43588</v>
      </c>
      <c r="BT6" s="46">
        <f t="shared" si="2"/>
        <v>43589</v>
      </c>
      <c r="BU6" s="73">
        <f t="shared" si="2"/>
        <v>43590</v>
      </c>
      <c r="BV6" s="72">
        <f t="shared" si="2"/>
        <v>43591</v>
      </c>
      <c r="BW6" s="46">
        <f t="shared" si="2"/>
        <v>43592</v>
      </c>
      <c r="BX6" s="46">
        <f t="shared" si="2"/>
        <v>43593</v>
      </c>
      <c r="BY6" s="46">
        <f t="shared" si="2"/>
        <v>43594</v>
      </c>
      <c r="BZ6" s="46">
        <f t="shared" si="2"/>
        <v>43595</v>
      </c>
      <c r="CA6" s="46">
        <f t="shared" si="2"/>
        <v>43596</v>
      </c>
      <c r="CB6" s="73">
        <f t="shared" si="2"/>
        <v>43597</v>
      </c>
      <c r="CC6" s="72">
        <f t="shared" si="2"/>
        <v>43598</v>
      </c>
      <c r="CD6" s="46">
        <f t="shared" si="2"/>
        <v>43599</v>
      </c>
      <c r="CE6" s="46">
        <f t="shared" si="2"/>
        <v>43600</v>
      </c>
      <c r="CF6" s="46">
        <f t="shared" si="2"/>
        <v>43601</v>
      </c>
      <c r="CG6" s="46">
        <f t="shared" si="2"/>
        <v>43602</v>
      </c>
      <c r="CH6" s="46">
        <f t="shared" si="2"/>
        <v>43603</v>
      </c>
      <c r="CI6" s="73">
        <f t="shared" si="2"/>
        <v>43604</v>
      </c>
      <c r="CJ6" s="72">
        <f t="shared" si="2"/>
        <v>43605</v>
      </c>
      <c r="CK6" s="46">
        <f t="shared" si="2"/>
        <v>43606</v>
      </c>
      <c r="CL6" s="46">
        <f t="shared" si="2"/>
        <v>43607</v>
      </c>
      <c r="CM6" s="46">
        <f t="shared" si="2"/>
        <v>43608</v>
      </c>
      <c r="CN6" s="46">
        <f t="shared" si="2"/>
        <v>43609</v>
      </c>
      <c r="CO6" s="46">
        <f t="shared" si="2"/>
        <v>43610</v>
      </c>
      <c r="CP6" s="73">
        <f t="shared" si="2"/>
        <v>43611</v>
      </c>
      <c r="CQ6" s="72">
        <f t="shared" si="2"/>
        <v>43612</v>
      </c>
      <c r="CR6" s="46">
        <f t="shared" si="2"/>
        <v>43613</v>
      </c>
      <c r="CS6" s="46">
        <f t="shared" si="2"/>
        <v>43614</v>
      </c>
      <c r="CT6" s="46">
        <f t="shared" si="2"/>
        <v>43615</v>
      </c>
      <c r="CU6" s="46">
        <f t="shared" ref="CU6:DZ6" si="3">CT6+1</f>
        <v>43616</v>
      </c>
      <c r="CV6" s="46">
        <f t="shared" si="3"/>
        <v>43617</v>
      </c>
      <c r="CW6" s="73">
        <f t="shared" si="3"/>
        <v>43618</v>
      </c>
      <c r="CX6" s="72">
        <f t="shared" si="3"/>
        <v>43619</v>
      </c>
      <c r="CY6" s="46">
        <f t="shared" si="3"/>
        <v>43620</v>
      </c>
      <c r="CZ6" s="46">
        <f t="shared" si="3"/>
        <v>43621</v>
      </c>
      <c r="DA6" s="46">
        <f t="shared" si="3"/>
        <v>43622</v>
      </c>
      <c r="DB6" s="46">
        <f t="shared" si="3"/>
        <v>43623</v>
      </c>
      <c r="DC6" s="46">
        <f t="shared" si="3"/>
        <v>43624</v>
      </c>
      <c r="DD6" s="73">
        <f t="shared" si="3"/>
        <v>43625</v>
      </c>
      <c r="DE6" s="72">
        <f t="shared" si="3"/>
        <v>43626</v>
      </c>
      <c r="DF6" s="46">
        <f t="shared" si="3"/>
        <v>43627</v>
      </c>
      <c r="DG6" s="46">
        <f t="shared" si="3"/>
        <v>43628</v>
      </c>
      <c r="DH6" s="46">
        <f t="shared" si="3"/>
        <v>43629</v>
      </c>
      <c r="DI6" s="46">
        <f t="shared" si="3"/>
        <v>43630</v>
      </c>
      <c r="DJ6" s="46">
        <f t="shared" si="3"/>
        <v>43631</v>
      </c>
      <c r="DK6" s="73">
        <f t="shared" si="3"/>
        <v>43632</v>
      </c>
      <c r="DL6" s="72">
        <f t="shared" si="3"/>
        <v>43633</v>
      </c>
      <c r="DM6" s="46">
        <f t="shared" si="3"/>
        <v>43634</v>
      </c>
      <c r="DN6" s="46">
        <f t="shared" si="3"/>
        <v>43635</v>
      </c>
      <c r="DO6" s="46">
        <f t="shared" si="3"/>
        <v>43636</v>
      </c>
      <c r="DP6" s="46">
        <f t="shared" si="3"/>
        <v>43637</v>
      </c>
      <c r="DQ6" s="46">
        <f t="shared" si="3"/>
        <v>43638</v>
      </c>
      <c r="DR6" s="73">
        <f t="shared" si="3"/>
        <v>43639</v>
      </c>
      <c r="DS6" s="72">
        <f t="shared" si="3"/>
        <v>43640</v>
      </c>
      <c r="DT6" s="46">
        <f t="shared" si="3"/>
        <v>43641</v>
      </c>
      <c r="DU6" s="46">
        <f t="shared" si="3"/>
        <v>43642</v>
      </c>
      <c r="DV6" s="46">
        <f t="shared" si="3"/>
        <v>43643</v>
      </c>
      <c r="DW6" s="46">
        <f t="shared" si="3"/>
        <v>43644</v>
      </c>
      <c r="DX6" s="46">
        <f t="shared" si="3"/>
        <v>43645</v>
      </c>
      <c r="DY6" s="73">
        <f t="shared" si="3"/>
        <v>43646</v>
      </c>
      <c r="DZ6" s="72">
        <f t="shared" si="3"/>
        <v>43647</v>
      </c>
      <c r="EA6" s="46">
        <f t="shared" ref="EA6:FF6" si="4">DZ6+1</f>
        <v>43648</v>
      </c>
      <c r="EB6" s="46">
        <f t="shared" si="4"/>
        <v>43649</v>
      </c>
      <c r="EC6" s="46">
        <f t="shared" si="4"/>
        <v>43650</v>
      </c>
      <c r="ED6" s="46">
        <f t="shared" si="4"/>
        <v>43651</v>
      </c>
      <c r="EE6" s="46">
        <f t="shared" si="4"/>
        <v>43652</v>
      </c>
      <c r="EF6" s="73">
        <f t="shared" si="4"/>
        <v>43653</v>
      </c>
      <c r="EG6" s="72">
        <f t="shared" si="4"/>
        <v>43654</v>
      </c>
      <c r="EH6" s="46">
        <f t="shared" si="4"/>
        <v>43655</v>
      </c>
      <c r="EI6" s="46">
        <f t="shared" si="4"/>
        <v>43656</v>
      </c>
      <c r="EJ6" s="46">
        <f t="shared" si="4"/>
        <v>43657</v>
      </c>
      <c r="EK6" s="46">
        <f t="shared" si="4"/>
        <v>43658</v>
      </c>
      <c r="EL6" s="46">
        <f t="shared" si="4"/>
        <v>43659</v>
      </c>
      <c r="EM6" s="73">
        <f t="shared" si="4"/>
        <v>43660</v>
      </c>
      <c r="EN6" s="72">
        <f t="shared" si="4"/>
        <v>43661</v>
      </c>
      <c r="EO6" s="46">
        <f t="shared" si="4"/>
        <v>43662</v>
      </c>
      <c r="EP6" s="46">
        <f t="shared" si="4"/>
        <v>43663</v>
      </c>
      <c r="EQ6" s="46">
        <f t="shared" si="4"/>
        <v>43664</v>
      </c>
      <c r="ER6" s="46">
        <f t="shared" si="4"/>
        <v>43665</v>
      </c>
      <c r="ES6" s="46">
        <f t="shared" si="4"/>
        <v>43666</v>
      </c>
      <c r="ET6" s="73">
        <f t="shared" si="4"/>
        <v>43667</v>
      </c>
      <c r="EU6" s="72">
        <f t="shared" si="4"/>
        <v>43668</v>
      </c>
      <c r="EV6" s="46">
        <f t="shared" si="4"/>
        <v>43669</v>
      </c>
      <c r="EW6" s="46">
        <f t="shared" si="4"/>
        <v>43670</v>
      </c>
      <c r="EX6" s="46">
        <f t="shared" si="4"/>
        <v>43671</v>
      </c>
      <c r="EY6" s="46">
        <f t="shared" si="4"/>
        <v>43672</v>
      </c>
      <c r="EZ6" s="46">
        <f t="shared" si="4"/>
        <v>43673</v>
      </c>
      <c r="FA6" s="73">
        <f t="shared" si="4"/>
        <v>43674</v>
      </c>
      <c r="FB6" s="72">
        <f t="shared" si="4"/>
        <v>43675</v>
      </c>
      <c r="FC6" s="46">
        <f t="shared" si="4"/>
        <v>43676</v>
      </c>
      <c r="FD6" s="46">
        <f t="shared" si="4"/>
        <v>43677</v>
      </c>
      <c r="FE6" s="46">
        <f t="shared" si="4"/>
        <v>43678</v>
      </c>
      <c r="FF6" s="46">
        <f t="shared" si="4"/>
        <v>43679</v>
      </c>
      <c r="FG6" s="46">
        <f t="shared" ref="FG6:GL6" si="5">FF6+1</f>
        <v>43680</v>
      </c>
      <c r="FH6" s="73">
        <f t="shared" si="5"/>
        <v>43681</v>
      </c>
      <c r="FI6" s="72">
        <f t="shared" si="5"/>
        <v>43682</v>
      </c>
      <c r="FJ6" s="46">
        <f t="shared" si="5"/>
        <v>43683</v>
      </c>
      <c r="FK6" s="46">
        <f t="shared" si="5"/>
        <v>43684</v>
      </c>
      <c r="FL6" s="46">
        <f t="shared" si="5"/>
        <v>43685</v>
      </c>
      <c r="FM6" s="46">
        <f t="shared" si="5"/>
        <v>43686</v>
      </c>
      <c r="FN6" s="46">
        <f t="shared" si="5"/>
        <v>43687</v>
      </c>
      <c r="FO6" s="73">
        <f t="shared" si="5"/>
        <v>43688</v>
      </c>
      <c r="FP6" s="72">
        <f t="shared" si="5"/>
        <v>43689</v>
      </c>
      <c r="FQ6" s="46">
        <f t="shared" si="5"/>
        <v>43690</v>
      </c>
      <c r="FR6" s="46">
        <f t="shared" si="5"/>
        <v>43691</v>
      </c>
      <c r="FS6" s="46">
        <f t="shared" si="5"/>
        <v>43692</v>
      </c>
      <c r="FT6" s="46">
        <f t="shared" si="5"/>
        <v>43693</v>
      </c>
      <c r="FU6" s="46">
        <f t="shared" si="5"/>
        <v>43694</v>
      </c>
      <c r="FV6" s="73">
        <f t="shared" si="5"/>
        <v>43695</v>
      </c>
      <c r="FW6" s="72">
        <f t="shared" si="5"/>
        <v>43696</v>
      </c>
      <c r="FX6" s="46">
        <f t="shared" si="5"/>
        <v>43697</v>
      </c>
      <c r="FY6" s="46">
        <f t="shared" si="5"/>
        <v>43698</v>
      </c>
      <c r="FZ6" s="46">
        <f t="shared" si="5"/>
        <v>43699</v>
      </c>
      <c r="GA6" s="46">
        <f t="shared" si="5"/>
        <v>43700</v>
      </c>
      <c r="GB6" s="46">
        <f t="shared" si="5"/>
        <v>43701</v>
      </c>
      <c r="GC6" s="73">
        <f t="shared" si="5"/>
        <v>43702</v>
      </c>
      <c r="GD6" s="72">
        <f t="shared" si="5"/>
        <v>43703</v>
      </c>
      <c r="GE6" s="46">
        <f t="shared" si="5"/>
        <v>43704</v>
      </c>
      <c r="GF6" s="46">
        <f t="shared" si="5"/>
        <v>43705</v>
      </c>
      <c r="GG6" s="46">
        <f t="shared" si="5"/>
        <v>43706</v>
      </c>
      <c r="GH6" s="46">
        <f t="shared" si="5"/>
        <v>43707</v>
      </c>
      <c r="GI6" s="46">
        <f t="shared" si="5"/>
        <v>43708</v>
      </c>
      <c r="GJ6" s="73">
        <f t="shared" si="5"/>
        <v>43709</v>
      </c>
      <c r="GK6" s="72">
        <f t="shared" si="5"/>
        <v>43710</v>
      </c>
      <c r="GL6" s="46">
        <f t="shared" si="5"/>
        <v>43711</v>
      </c>
      <c r="GM6" s="46">
        <f t="shared" ref="GM6:HE6" si="6">GL6+1</f>
        <v>43712</v>
      </c>
      <c r="GN6" s="46">
        <f t="shared" si="6"/>
        <v>43713</v>
      </c>
      <c r="GO6" s="46">
        <f t="shared" si="6"/>
        <v>43714</v>
      </c>
      <c r="GP6" s="46">
        <f t="shared" si="6"/>
        <v>43715</v>
      </c>
      <c r="GQ6" s="73">
        <f t="shared" si="6"/>
        <v>43716</v>
      </c>
      <c r="GR6" s="72">
        <f t="shared" si="6"/>
        <v>43717</v>
      </c>
      <c r="GS6" s="46">
        <f t="shared" si="6"/>
        <v>43718</v>
      </c>
      <c r="GT6" s="46">
        <f t="shared" si="6"/>
        <v>43719</v>
      </c>
      <c r="GU6" s="46">
        <f t="shared" si="6"/>
        <v>43720</v>
      </c>
      <c r="GV6" s="46">
        <f t="shared" si="6"/>
        <v>43721</v>
      </c>
      <c r="GW6" s="46">
        <f t="shared" si="6"/>
        <v>43722</v>
      </c>
      <c r="GX6" s="73">
        <f t="shared" si="6"/>
        <v>43723</v>
      </c>
      <c r="GY6" s="72">
        <f t="shared" si="6"/>
        <v>43724</v>
      </c>
      <c r="GZ6" s="46">
        <f t="shared" si="6"/>
        <v>43725</v>
      </c>
      <c r="HA6" s="46">
        <f t="shared" si="6"/>
        <v>43726</v>
      </c>
      <c r="HB6" s="46">
        <f t="shared" si="6"/>
        <v>43727</v>
      </c>
      <c r="HC6" s="46">
        <f t="shared" si="6"/>
        <v>43728</v>
      </c>
      <c r="HD6" s="46">
        <f t="shared" si="6"/>
        <v>43729</v>
      </c>
      <c r="HE6" s="73">
        <f t="shared" si="6"/>
        <v>43730</v>
      </c>
    </row>
    <row r="7" spans="1:213" s="42" customFormat="1" ht="30" customHeight="1" thickBot="1">
      <c r="A7" s="36" t="s">
        <v>1</v>
      </c>
      <c r="B7" s="37" t="s">
        <v>7</v>
      </c>
      <c r="C7" s="38" t="s">
        <v>8</v>
      </c>
      <c r="D7" s="39" t="s">
        <v>14</v>
      </c>
      <c r="E7" s="40" t="s">
        <v>9</v>
      </c>
      <c r="F7" s="40" t="s">
        <v>10</v>
      </c>
      <c r="G7" s="38" t="s">
        <v>11</v>
      </c>
      <c r="H7" s="38" t="s">
        <v>12</v>
      </c>
      <c r="I7" s="78" t="s">
        <v>13</v>
      </c>
      <c r="J7" s="35"/>
      <c r="K7" s="56" t="str">
        <f t="shared" ref="K7:AP7" si="7">CHOOSE(WEEKDAY(K6,1),"S","M","T","W","T","F","S")</f>
        <v>M</v>
      </c>
      <c r="L7" s="41" t="str">
        <f t="shared" si="7"/>
        <v>T</v>
      </c>
      <c r="M7" s="41" t="str">
        <f t="shared" si="7"/>
        <v>W</v>
      </c>
      <c r="N7" s="41" t="str">
        <f t="shared" si="7"/>
        <v>T</v>
      </c>
      <c r="O7" s="41" t="str">
        <f t="shared" si="7"/>
        <v>F</v>
      </c>
      <c r="P7" s="41" t="str">
        <f t="shared" si="7"/>
        <v>S</v>
      </c>
      <c r="Q7" s="57" t="str">
        <f t="shared" si="7"/>
        <v>S</v>
      </c>
      <c r="R7" s="56" t="str">
        <f t="shared" si="7"/>
        <v>M</v>
      </c>
      <c r="S7" s="41" t="str">
        <f t="shared" si="7"/>
        <v>T</v>
      </c>
      <c r="T7" s="41" t="str">
        <f t="shared" si="7"/>
        <v>W</v>
      </c>
      <c r="U7" s="41" t="str">
        <f>CHOOSE(WEEKDAY(U6,1),"S","M","T","W","T","F","S")</f>
        <v>T</v>
      </c>
      <c r="V7" s="41" t="str">
        <f>CHOOSE(WEEKDAY(V6,1),"S","M","T","W","T","F","S")</f>
        <v>F</v>
      </c>
      <c r="W7" s="41" t="str">
        <f>CHOOSE(WEEKDAY(W6,1),"S","M","T","W","T","F","S")</f>
        <v>S</v>
      </c>
      <c r="X7" s="57" t="str">
        <f t="shared" si="7"/>
        <v>S</v>
      </c>
      <c r="Y7" s="55" t="str">
        <f t="shared" si="7"/>
        <v>M</v>
      </c>
      <c r="Z7" s="41" t="str">
        <f t="shared" si="7"/>
        <v>T</v>
      </c>
      <c r="AA7" s="41" t="str">
        <f t="shared" si="7"/>
        <v>W</v>
      </c>
      <c r="AB7" s="41" t="str">
        <f t="shared" si="7"/>
        <v>T</v>
      </c>
      <c r="AC7" s="41" t="str">
        <f t="shared" si="7"/>
        <v>F</v>
      </c>
      <c r="AD7" s="41" t="str">
        <f t="shared" si="7"/>
        <v>S</v>
      </c>
      <c r="AE7" s="58" t="str">
        <f t="shared" si="7"/>
        <v>S</v>
      </c>
      <c r="AF7" s="56" t="str">
        <f t="shared" si="7"/>
        <v>M</v>
      </c>
      <c r="AG7" s="41" t="str">
        <f t="shared" si="7"/>
        <v>T</v>
      </c>
      <c r="AH7" s="41" t="str">
        <f t="shared" si="7"/>
        <v>W</v>
      </c>
      <c r="AI7" s="41" t="str">
        <f t="shared" si="7"/>
        <v>T</v>
      </c>
      <c r="AJ7" s="41" t="str">
        <f t="shared" si="7"/>
        <v>F</v>
      </c>
      <c r="AK7" s="41" t="str">
        <f t="shared" si="7"/>
        <v>S</v>
      </c>
      <c r="AL7" s="57" t="str">
        <f t="shared" si="7"/>
        <v>S</v>
      </c>
      <c r="AM7" s="56" t="str">
        <f t="shared" si="7"/>
        <v>M</v>
      </c>
      <c r="AN7" s="41" t="str">
        <f t="shared" si="7"/>
        <v>T</v>
      </c>
      <c r="AO7" s="41" t="str">
        <f t="shared" si="7"/>
        <v>W</v>
      </c>
      <c r="AP7" s="41" t="str">
        <f t="shared" si="7"/>
        <v>T</v>
      </c>
      <c r="AQ7" s="41" t="str">
        <f t="shared" ref="AQ7:BN7" si="8">CHOOSE(WEEKDAY(AQ6,1),"S","M","T","W","T","F","S")</f>
        <v>F</v>
      </c>
      <c r="AR7" s="41" t="str">
        <f t="shared" si="8"/>
        <v>S</v>
      </c>
      <c r="AS7" s="57" t="str">
        <f t="shared" si="8"/>
        <v>S</v>
      </c>
      <c r="AT7" s="56" t="str">
        <f t="shared" si="8"/>
        <v>M</v>
      </c>
      <c r="AU7" s="41" t="str">
        <f t="shared" si="8"/>
        <v>T</v>
      </c>
      <c r="AV7" s="41" t="str">
        <f t="shared" si="8"/>
        <v>W</v>
      </c>
      <c r="AW7" s="41" t="str">
        <f t="shared" si="8"/>
        <v>T</v>
      </c>
      <c r="AX7" s="41" t="str">
        <f t="shared" si="8"/>
        <v>F</v>
      </c>
      <c r="AY7" s="41" t="str">
        <f t="shared" si="8"/>
        <v>S</v>
      </c>
      <c r="AZ7" s="57" t="str">
        <f t="shared" si="8"/>
        <v>S</v>
      </c>
      <c r="BA7" s="56" t="str">
        <f t="shared" si="8"/>
        <v>M</v>
      </c>
      <c r="BB7" s="41" t="str">
        <f t="shared" si="8"/>
        <v>T</v>
      </c>
      <c r="BC7" s="41" t="str">
        <f t="shared" si="8"/>
        <v>W</v>
      </c>
      <c r="BD7" s="41" t="str">
        <f t="shared" si="8"/>
        <v>T</v>
      </c>
      <c r="BE7" s="41" t="str">
        <f t="shared" si="8"/>
        <v>F</v>
      </c>
      <c r="BF7" s="41" t="str">
        <f t="shared" si="8"/>
        <v>S</v>
      </c>
      <c r="BG7" s="57" t="str">
        <f t="shared" si="8"/>
        <v>S</v>
      </c>
      <c r="BH7" s="56" t="str">
        <f t="shared" si="8"/>
        <v>M</v>
      </c>
      <c r="BI7" s="41" t="str">
        <f t="shared" si="8"/>
        <v>T</v>
      </c>
      <c r="BJ7" s="41" t="str">
        <f t="shared" si="8"/>
        <v>W</v>
      </c>
      <c r="BK7" s="41" t="str">
        <f t="shared" si="8"/>
        <v>T</v>
      </c>
      <c r="BL7" s="41" t="str">
        <f t="shared" si="8"/>
        <v>F</v>
      </c>
      <c r="BM7" s="41" t="str">
        <f t="shared" si="8"/>
        <v>S</v>
      </c>
      <c r="BN7" s="57" t="str">
        <f t="shared" si="8"/>
        <v>S</v>
      </c>
      <c r="BO7" s="56" t="str">
        <f t="shared" ref="BO7:DR7" si="9">CHOOSE(WEEKDAY(BO6,1),"S","M","T","W","T","F","S")</f>
        <v>M</v>
      </c>
      <c r="BP7" s="41" t="str">
        <f t="shared" si="9"/>
        <v>T</v>
      </c>
      <c r="BQ7" s="41" t="str">
        <f t="shared" si="9"/>
        <v>W</v>
      </c>
      <c r="BR7" s="41" t="str">
        <f t="shared" si="9"/>
        <v>T</v>
      </c>
      <c r="BS7" s="41" t="str">
        <f t="shared" si="9"/>
        <v>F</v>
      </c>
      <c r="BT7" s="41" t="str">
        <f t="shared" si="9"/>
        <v>S</v>
      </c>
      <c r="BU7" s="57" t="str">
        <f t="shared" si="9"/>
        <v>S</v>
      </c>
      <c r="BV7" s="56" t="str">
        <f t="shared" si="9"/>
        <v>M</v>
      </c>
      <c r="BW7" s="41" t="str">
        <f t="shared" si="9"/>
        <v>T</v>
      </c>
      <c r="BX7" s="41" t="str">
        <f t="shared" si="9"/>
        <v>W</v>
      </c>
      <c r="BY7" s="41" t="str">
        <f t="shared" si="9"/>
        <v>T</v>
      </c>
      <c r="BZ7" s="41" t="str">
        <f t="shared" si="9"/>
        <v>F</v>
      </c>
      <c r="CA7" s="41" t="str">
        <f t="shared" si="9"/>
        <v>S</v>
      </c>
      <c r="CB7" s="57" t="str">
        <f t="shared" si="9"/>
        <v>S</v>
      </c>
      <c r="CC7" s="56" t="str">
        <f t="shared" si="9"/>
        <v>M</v>
      </c>
      <c r="CD7" s="41" t="str">
        <f t="shared" si="9"/>
        <v>T</v>
      </c>
      <c r="CE7" s="41" t="str">
        <f t="shared" si="9"/>
        <v>W</v>
      </c>
      <c r="CF7" s="41" t="str">
        <f t="shared" si="9"/>
        <v>T</v>
      </c>
      <c r="CG7" s="41" t="str">
        <f t="shared" si="9"/>
        <v>F</v>
      </c>
      <c r="CH7" s="41" t="str">
        <f t="shared" si="9"/>
        <v>S</v>
      </c>
      <c r="CI7" s="57" t="str">
        <f t="shared" si="9"/>
        <v>S</v>
      </c>
      <c r="CJ7" s="56" t="str">
        <f t="shared" si="9"/>
        <v>M</v>
      </c>
      <c r="CK7" s="41" t="str">
        <f t="shared" si="9"/>
        <v>T</v>
      </c>
      <c r="CL7" s="41" t="str">
        <f t="shared" si="9"/>
        <v>W</v>
      </c>
      <c r="CM7" s="41" t="str">
        <f t="shared" si="9"/>
        <v>T</v>
      </c>
      <c r="CN7" s="41" t="str">
        <f t="shared" si="9"/>
        <v>F</v>
      </c>
      <c r="CO7" s="41" t="str">
        <f t="shared" si="9"/>
        <v>S</v>
      </c>
      <c r="CP7" s="57" t="str">
        <f t="shared" si="9"/>
        <v>S</v>
      </c>
      <c r="CQ7" s="56" t="str">
        <f t="shared" si="9"/>
        <v>M</v>
      </c>
      <c r="CR7" s="41" t="str">
        <f t="shared" si="9"/>
        <v>T</v>
      </c>
      <c r="CS7" s="41" t="str">
        <f t="shared" si="9"/>
        <v>W</v>
      </c>
      <c r="CT7" s="41" t="str">
        <f t="shared" si="9"/>
        <v>T</v>
      </c>
      <c r="CU7" s="41" t="str">
        <f t="shared" si="9"/>
        <v>F</v>
      </c>
      <c r="CV7" s="41" t="str">
        <f t="shared" si="9"/>
        <v>S</v>
      </c>
      <c r="CW7" s="57" t="str">
        <f t="shared" si="9"/>
        <v>S</v>
      </c>
      <c r="CX7" s="56" t="str">
        <f t="shared" si="9"/>
        <v>M</v>
      </c>
      <c r="CY7" s="41" t="str">
        <f t="shared" si="9"/>
        <v>T</v>
      </c>
      <c r="CZ7" s="41" t="str">
        <f t="shared" si="9"/>
        <v>W</v>
      </c>
      <c r="DA7" s="41" t="str">
        <f t="shared" si="9"/>
        <v>T</v>
      </c>
      <c r="DB7" s="41" t="str">
        <f t="shared" si="9"/>
        <v>F</v>
      </c>
      <c r="DC7" s="41" t="str">
        <f t="shared" si="9"/>
        <v>S</v>
      </c>
      <c r="DD7" s="57" t="str">
        <f t="shared" si="9"/>
        <v>S</v>
      </c>
      <c r="DE7" s="56" t="str">
        <f t="shared" si="9"/>
        <v>M</v>
      </c>
      <c r="DF7" s="41" t="str">
        <f t="shared" si="9"/>
        <v>T</v>
      </c>
      <c r="DG7" s="41" t="str">
        <f t="shared" si="9"/>
        <v>W</v>
      </c>
      <c r="DH7" s="41" t="str">
        <f t="shared" si="9"/>
        <v>T</v>
      </c>
      <c r="DI7" s="41" t="str">
        <f t="shared" si="9"/>
        <v>F</v>
      </c>
      <c r="DJ7" s="41" t="str">
        <f t="shared" si="9"/>
        <v>S</v>
      </c>
      <c r="DK7" s="57" t="str">
        <f t="shared" si="9"/>
        <v>S</v>
      </c>
      <c r="DL7" s="56" t="str">
        <f t="shared" si="9"/>
        <v>M</v>
      </c>
      <c r="DM7" s="41" t="str">
        <f t="shared" si="9"/>
        <v>T</v>
      </c>
      <c r="DN7" s="41" t="str">
        <f t="shared" si="9"/>
        <v>W</v>
      </c>
      <c r="DO7" s="41" t="str">
        <f t="shared" si="9"/>
        <v>T</v>
      </c>
      <c r="DP7" s="41" t="str">
        <f t="shared" si="9"/>
        <v>F</v>
      </c>
      <c r="DQ7" s="41" t="str">
        <f t="shared" si="9"/>
        <v>S</v>
      </c>
      <c r="DR7" s="57" t="str">
        <f t="shared" si="9"/>
        <v>S</v>
      </c>
      <c r="DS7" s="56" t="str">
        <f t="shared" ref="DS7:GD7" si="10">CHOOSE(WEEKDAY(DS6,1),"S","M","T","W","T","F","S")</f>
        <v>M</v>
      </c>
      <c r="DT7" s="41" t="str">
        <f t="shared" si="10"/>
        <v>T</v>
      </c>
      <c r="DU7" s="41" t="str">
        <f t="shared" si="10"/>
        <v>W</v>
      </c>
      <c r="DV7" s="41" t="str">
        <f t="shared" si="10"/>
        <v>T</v>
      </c>
      <c r="DW7" s="41" t="str">
        <f t="shared" si="10"/>
        <v>F</v>
      </c>
      <c r="DX7" s="41" t="str">
        <f t="shared" si="10"/>
        <v>S</v>
      </c>
      <c r="DY7" s="57" t="str">
        <f t="shared" si="10"/>
        <v>S</v>
      </c>
      <c r="DZ7" s="56" t="str">
        <f t="shared" si="10"/>
        <v>M</v>
      </c>
      <c r="EA7" s="41" t="str">
        <f t="shared" si="10"/>
        <v>T</v>
      </c>
      <c r="EB7" s="41" t="str">
        <f t="shared" si="10"/>
        <v>W</v>
      </c>
      <c r="EC7" s="41" t="str">
        <f t="shared" si="10"/>
        <v>T</v>
      </c>
      <c r="ED7" s="41" t="str">
        <f t="shared" si="10"/>
        <v>F</v>
      </c>
      <c r="EE7" s="41" t="str">
        <f t="shared" si="10"/>
        <v>S</v>
      </c>
      <c r="EF7" s="57" t="str">
        <f t="shared" si="10"/>
        <v>S</v>
      </c>
      <c r="EG7" s="56" t="str">
        <f t="shared" si="10"/>
        <v>M</v>
      </c>
      <c r="EH7" s="41" t="str">
        <f t="shared" si="10"/>
        <v>T</v>
      </c>
      <c r="EI7" s="41" t="str">
        <f t="shared" si="10"/>
        <v>W</v>
      </c>
      <c r="EJ7" s="41" t="str">
        <f t="shared" si="10"/>
        <v>T</v>
      </c>
      <c r="EK7" s="41" t="str">
        <f t="shared" si="10"/>
        <v>F</v>
      </c>
      <c r="EL7" s="41" t="str">
        <f t="shared" si="10"/>
        <v>S</v>
      </c>
      <c r="EM7" s="57" t="str">
        <f t="shared" si="10"/>
        <v>S</v>
      </c>
      <c r="EN7" s="56" t="str">
        <f t="shared" si="10"/>
        <v>M</v>
      </c>
      <c r="EO7" s="41" t="str">
        <f t="shared" si="10"/>
        <v>T</v>
      </c>
      <c r="EP7" s="41" t="str">
        <f t="shared" si="10"/>
        <v>W</v>
      </c>
      <c r="EQ7" s="41" t="str">
        <f t="shared" si="10"/>
        <v>T</v>
      </c>
      <c r="ER7" s="41" t="str">
        <f t="shared" si="10"/>
        <v>F</v>
      </c>
      <c r="ES7" s="41" t="str">
        <f t="shared" si="10"/>
        <v>S</v>
      </c>
      <c r="ET7" s="57" t="str">
        <f t="shared" si="10"/>
        <v>S</v>
      </c>
      <c r="EU7" s="56" t="str">
        <f t="shared" si="10"/>
        <v>M</v>
      </c>
      <c r="EV7" s="41" t="str">
        <f t="shared" si="10"/>
        <v>T</v>
      </c>
      <c r="EW7" s="41" t="str">
        <f t="shared" si="10"/>
        <v>W</v>
      </c>
      <c r="EX7" s="41" t="str">
        <f t="shared" si="10"/>
        <v>T</v>
      </c>
      <c r="EY7" s="41" t="str">
        <f t="shared" si="10"/>
        <v>F</v>
      </c>
      <c r="EZ7" s="41" t="str">
        <f t="shared" si="10"/>
        <v>S</v>
      </c>
      <c r="FA7" s="57" t="str">
        <f t="shared" si="10"/>
        <v>S</v>
      </c>
      <c r="FB7" s="56" t="str">
        <f t="shared" si="10"/>
        <v>M</v>
      </c>
      <c r="FC7" s="41" t="str">
        <f t="shared" si="10"/>
        <v>T</v>
      </c>
      <c r="FD7" s="41" t="str">
        <f t="shared" si="10"/>
        <v>W</v>
      </c>
      <c r="FE7" s="41" t="str">
        <f t="shared" si="10"/>
        <v>T</v>
      </c>
      <c r="FF7" s="41" t="str">
        <f t="shared" si="10"/>
        <v>F</v>
      </c>
      <c r="FG7" s="41" t="str">
        <f t="shared" si="10"/>
        <v>S</v>
      </c>
      <c r="FH7" s="57" t="str">
        <f t="shared" si="10"/>
        <v>S</v>
      </c>
      <c r="FI7" s="56" t="str">
        <f t="shared" si="10"/>
        <v>M</v>
      </c>
      <c r="FJ7" s="41" t="str">
        <f t="shared" si="10"/>
        <v>T</v>
      </c>
      <c r="FK7" s="41" t="str">
        <f t="shared" si="10"/>
        <v>W</v>
      </c>
      <c r="FL7" s="41" t="str">
        <f t="shared" si="10"/>
        <v>T</v>
      </c>
      <c r="FM7" s="41" t="str">
        <f t="shared" si="10"/>
        <v>F</v>
      </c>
      <c r="FN7" s="41" t="str">
        <f t="shared" si="10"/>
        <v>S</v>
      </c>
      <c r="FO7" s="57" t="str">
        <f t="shared" si="10"/>
        <v>S</v>
      </c>
      <c r="FP7" s="56" t="str">
        <f t="shared" si="10"/>
        <v>M</v>
      </c>
      <c r="FQ7" s="41" t="str">
        <f t="shared" si="10"/>
        <v>T</v>
      </c>
      <c r="FR7" s="41" t="str">
        <f t="shared" si="10"/>
        <v>W</v>
      </c>
      <c r="FS7" s="41" t="str">
        <f t="shared" si="10"/>
        <v>T</v>
      </c>
      <c r="FT7" s="41" t="str">
        <f t="shared" si="10"/>
        <v>F</v>
      </c>
      <c r="FU7" s="41" t="str">
        <f t="shared" si="10"/>
        <v>S</v>
      </c>
      <c r="FV7" s="57" t="str">
        <f t="shared" si="10"/>
        <v>S</v>
      </c>
      <c r="FW7" s="56" t="str">
        <f t="shared" si="10"/>
        <v>M</v>
      </c>
      <c r="FX7" s="41" t="str">
        <f t="shared" si="10"/>
        <v>T</v>
      </c>
      <c r="FY7" s="41" t="str">
        <f t="shared" si="10"/>
        <v>W</v>
      </c>
      <c r="FZ7" s="41" t="str">
        <f t="shared" si="10"/>
        <v>T</v>
      </c>
      <c r="GA7" s="41" t="str">
        <f t="shared" si="10"/>
        <v>F</v>
      </c>
      <c r="GB7" s="41" t="str">
        <f t="shared" si="10"/>
        <v>S</v>
      </c>
      <c r="GC7" s="57" t="str">
        <f t="shared" si="10"/>
        <v>S</v>
      </c>
      <c r="GD7" s="56" t="str">
        <f t="shared" si="10"/>
        <v>M</v>
      </c>
      <c r="GE7" s="41" t="str">
        <f t="shared" ref="GE7:HE7" si="11">CHOOSE(WEEKDAY(GE6,1),"S","M","T","W","T","F","S")</f>
        <v>T</v>
      </c>
      <c r="GF7" s="41" t="str">
        <f t="shared" si="11"/>
        <v>W</v>
      </c>
      <c r="GG7" s="41" t="str">
        <f t="shared" si="11"/>
        <v>T</v>
      </c>
      <c r="GH7" s="41" t="str">
        <f t="shared" si="11"/>
        <v>F</v>
      </c>
      <c r="GI7" s="41" t="str">
        <f t="shared" si="11"/>
        <v>S</v>
      </c>
      <c r="GJ7" s="57" t="str">
        <f t="shared" si="11"/>
        <v>S</v>
      </c>
      <c r="GK7" s="56" t="str">
        <f t="shared" si="11"/>
        <v>M</v>
      </c>
      <c r="GL7" s="41" t="str">
        <f t="shared" si="11"/>
        <v>T</v>
      </c>
      <c r="GM7" s="41" t="str">
        <f t="shared" si="11"/>
        <v>W</v>
      </c>
      <c r="GN7" s="41" t="str">
        <f t="shared" si="11"/>
        <v>T</v>
      </c>
      <c r="GO7" s="41" t="str">
        <f t="shared" si="11"/>
        <v>F</v>
      </c>
      <c r="GP7" s="41" t="str">
        <f t="shared" si="11"/>
        <v>S</v>
      </c>
      <c r="GQ7" s="57" t="str">
        <f t="shared" si="11"/>
        <v>S</v>
      </c>
      <c r="GR7" s="56" t="str">
        <f t="shared" si="11"/>
        <v>M</v>
      </c>
      <c r="GS7" s="41" t="str">
        <f t="shared" si="11"/>
        <v>T</v>
      </c>
      <c r="GT7" s="41" t="str">
        <f t="shared" si="11"/>
        <v>W</v>
      </c>
      <c r="GU7" s="41" t="str">
        <f t="shared" si="11"/>
        <v>T</v>
      </c>
      <c r="GV7" s="41" t="str">
        <f t="shared" si="11"/>
        <v>F</v>
      </c>
      <c r="GW7" s="41" t="str">
        <f t="shared" si="11"/>
        <v>S</v>
      </c>
      <c r="GX7" s="57" t="str">
        <f t="shared" si="11"/>
        <v>S</v>
      </c>
      <c r="GY7" s="56" t="str">
        <f t="shared" si="11"/>
        <v>M</v>
      </c>
      <c r="GZ7" s="41" t="str">
        <f t="shared" si="11"/>
        <v>T</v>
      </c>
      <c r="HA7" s="41" t="str">
        <f t="shared" si="11"/>
        <v>W</v>
      </c>
      <c r="HB7" s="41" t="str">
        <f t="shared" si="11"/>
        <v>T</v>
      </c>
      <c r="HC7" s="41" t="str">
        <f t="shared" si="11"/>
        <v>F</v>
      </c>
      <c r="HD7" s="41" t="str">
        <f t="shared" si="11"/>
        <v>S</v>
      </c>
      <c r="HE7" s="57" t="str">
        <f t="shared" si="11"/>
        <v>S</v>
      </c>
    </row>
    <row r="8" spans="1:213" s="5" customFormat="1" ht="19" thickTop="1">
      <c r="A8" s="90" t="str">
        <f>IF(ISERROR(VALUE(SUBSTITUTE(prevWBS,".",""))),"1",IF(ISERROR(FIND("`",SUBSTITUTE(prevWBS,".","`",1))),TEXT(VALUE(prevWBS)+1,"#"),TEXT(VALUE(LEFT(prevWBS,FIND("`",SUBSTITUTE(prevWBS,".","`",1))-1))+1,"#")))</f>
        <v>1</v>
      </c>
      <c r="B8" s="75" t="s">
        <v>41</v>
      </c>
      <c r="C8" s="11"/>
      <c r="D8" s="17"/>
      <c r="E8" s="76"/>
      <c r="F8" s="77"/>
      <c r="G8" s="18"/>
      <c r="H8" s="19"/>
      <c r="I8" s="103"/>
      <c r="J8" s="93"/>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10"/>
      <c r="HE8" s="10"/>
    </row>
    <row r="9" spans="1:213" s="13" customFormat="1" ht="18">
      <c r="A9" s="8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9" s="84" t="s">
        <v>65</v>
      </c>
      <c r="C9" s="85"/>
      <c r="D9" s="86"/>
      <c r="E9" s="172">
        <v>43696</v>
      </c>
      <c r="F9" s="173">
        <f>IF(ISBLANK(E9)," - ",IF(G9=0,E9,E9+G9-1))</f>
        <v>43723</v>
      </c>
      <c r="G9" s="33">
        <f>4*7</f>
        <v>28</v>
      </c>
      <c r="H9" s="34">
        <v>0</v>
      </c>
      <c r="I9" s="102">
        <f>IF(OR(F9=0,E9=0),0,NETWORKDAYS(E9,F9))</f>
        <v>20</v>
      </c>
      <c r="J9" s="92"/>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row>
    <row r="10" spans="1:213" s="13" customFormat="1" ht="18">
      <c r="A10" s="8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1.2</v>
      </c>
      <c r="B10" s="84" t="s">
        <v>31</v>
      </c>
      <c r="C10" s="85"/>
      <c r="D10" s="86"/>
      <c r="E10" s="172">
        <v>43768</v>
      </c>
      <c r="F10" s="173">
        <f>IF(ISBLANK(E10)," - ",IF(G10=0,E10,E10+G10-1))</f>
        <v>43795</v>
      </c>
      <c r="G10" s="33">
        <f>4*7</f>
        <v>28</v>
      </c>
      <c r="H10" s="34">
        <v>0</v>
      </c>
      <c r="I10" s="102">
        <f>IF(OR(F10=0,E10=0),0,NETWORKDAYS(E10,F10))</f>
        <v>20</v>
      </c>
      <c r="J10" s="92"/>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row>
    <row r="11" spans="1:213" s="13" customFormat="1" ht="18">
      <c r="A11" s="8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1.3</v>
      </c>
      <c r="B11" s="84" t="s">
        <v>32</v>
      </c>
      <c r="C11" s="85"/>
      <c r="D11" s="86"/>
      <c r="E11" s="172">
        <v>43766</v>
      </c>
      <c r="F11" s="173">
        <f>IF(ISBLANK(E11)," - ",IF(G11=0,E11,E11+G11-1))</f>
        <v>43821</v>
      </c>
      <c r="G11" s="33">
        <f>7*8</f>
        <v>56</v>
      </c>
      <c r="H11" s="34">
        <v>0</v>
      </c>
      <c r="I11" s="102">
        <f>IF(OR(F11=0,E11=0),0,NETWORKDAYS(E11,F11))</f>
        <v>40</v>
      </c>
      <c r="J11" s="92"/>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row>
    <row r="12" spans="1:213" s="13" customFormat="1" ht="18">
      <c r="A12" s="8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1.4</v>
      </c>
      <c r="B12" s="84" t="s">
        <v>30</v>
      </c>
      <c r="C12" s="85"/>
      <c r="D12" s="86"/>
      <c r="E12" s="172">
        <v>43815</v>
      </c>
      <c r="F12" s="173">
        <f>IF(ISBLANK(E12)," - ",IF(G12=0,E12,E12+G12-1))</f>
        <v>43912</v>
      </c>
      <c r="G12" s="33">
        <f>14*7</f>
        <v>98</v>
      </c>
      <c r="H12" s="34">
        <v>0</v>
      </c>
      <c r="I12" s="102">
        <f>IF(OR(F12=0,E12=0),0,NETWORKDAYS(E12,F12))</f>
        <v>70</v>
      </c>
      <c r="J12" s="92"/>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row>
    <row r="13" spans="1:213" s="13" customFormat="1" ht="18">
      <c r="A13" s="88" t="str">
        <f>IF(ISERROR(VALUE(SUBSTITUTE(prevWBS,".",""))),"1",IF(ISERROR(FIND("`",SUBSTITUTE(prevWBS,".","`",1))),TEXT(VALUE(prevWBS)+1,"#"),TEXT(VALUE(LEFT(prevWBS,FIND("`",SUBSTITUTE(prevWBS,".","`",1))-1))+1,"#")))</f>
        <v>2</v>
      </c>
      <c r="B13" s="74" t="s">
        <v>51</v>
      </c>
      <c r="C13" s="5"/>
      <c r="D13" s="6"/>
      <c r="E13" s="7"/>
      <c r="F13" s="7"/>
      <c r="G13" s="8"/>
      <c r="H13" s="9"/>
      <c r="I13" s="104"/>
      <c r="J13" s="91"/>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5"/>
      <c r="HE13" s="15"/>
    </row>
    <row r="14" spans="1:213" s="13" customFormat="1" ht="18">
      <c r="A14" s="89" t="str">
        <f t="shared" ref="A14:A21" si="12">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2.1</v>
      </c>
      <c r="B14" s="122" t="s">
        <v>60</v>
      </c>
      <c r="C14" s="85"/>
      <c r="D14" s="86"/>
      <c r="E14" s="83"/>
      <c r="F14" s="79"/>
      <c r="G14" s="33"/>
      <c r="H14" s="34"/>
      <c r="I14" s="102"/>
      <c r="J14" s="92"/>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row>
    <row r="15" spans="1:213" s="124" customFormat="1" ht="18">
      <c r="A15" s="123" t="str">
        <f t="shared" ref="A15:A17" si="13">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2.1.1</v>
      </c>
      <c r="B15" s="129" t="s">
        <v>42</v>
      </c>
      <c r="D15" s="130"/>
      <c r="E15" s="174">
        <f>F9-8</f>
        <v>43715</v>
      </c>
      <c r="F15" s="175">
        <f t="shared" ref="F15:F17" si="14">IF(ISBLANK(E15)," - ",IF(G15=0,E15,E15+G15-1))</f>
        <v>43721</v>
      </c>
      <c r="G15" s="176">
        <v>7</v>
      </c>
      <c r="H15" s="125">
        <v>0</v>
      </c>
      <c r="I15" s="126">
        <f t="shared" ref="I15" si="15">IF(OR(F15=0,E15=0),0,NETWORKDAYS(E15,F15))</f>
        <v>5</v>
      </c>
      <c r="J15" s="127"/>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DQ15" s="128"/>
      <c r="DR15" s="128"/>
      <c r="DS15" s="128"/>
      <c r="DT15" s="128"/>
      <c r="DU15" s="128"/>
      <c r="DV15" s="128"/>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c r="ET15" s="128"/>
      <c r="EU15" s="128"/>
      <c r="EV15" s="128"/>
      <c r="EW15" s="128"/>
      <c r="EX15" s="128"/>
      <c r="EY15" s="128"/>
      <c r="EZ15" s="128"/>
      <c r="FA15" s="128"/>
      <c r="FB15" s="128"/>
      <c r="FC15" s="128"/>
      <c r="FD15" s="128"/>
      <c r="FE15" s="128"/>
      <c r="FF15" s="128"/>
      <c r="FG15" s="128"/>
      <c r="FH15" s="128"/>
      <c r="FI15" s="128"/>
      <c r="FJ15" s="128"/>
      <c r="FK15" s="128"/>
      <c r="FL15" s="128"/>
      <c r="FM15" s="128"/>
      <c r="FN15" s="128"/>
      <c r="FO15" s="128"/>
      <c r="FP15" s="128"/>
      <c r="FQ15" s="128"/>
      <c r="FR15" s="128"/>
      <c r="FS15" s="128"/>
      <c r="FT15" s="128"/>
      <c r="FU15" s="128"/>
      <c r="FV15" s="128"/>
      <c r="FW15" s="128"/>
      <c r="FX15" s="128"/>
      <c r="FY15" s="128"/>
      <c r="FZ15" s="128"/>
      <c r="GA15" s="128"/>
      <c r="GB15" s="128"/>
      <c r="GC15" s="128"/>
      <c r="GD15" s="128"/>
      <c r="GE15" s="128"/>
      <c r="GF15" s="128"/>
      <c r="GG15" s="128"/>
      <c r="GH15" s="128"/>
      <c r="GI15" s="128"/>
      <c r="GJ15" s="128"/>
      <c r="GK15" s="128"/>
      <c r="GL15" s="128"/>
      <c r="GM15" s="128"/>
      <c r="GN15" s="128"/>
      <c r="GO15" s="128"/>
      <c r="GP15" s="128"/>
      <c r="GQ15" s="128"/>
      <c r="GR15" s="128"/>
      <c r="GS15" s="128"/>
      <c r="GT15" s="128"/>
      <c r="GU15" s="128"/>
      <c r="GV15" s="128"/>
      <c r="GW15" s="128"/>
      <c r="GX15" s="128"/>
      <c r="GY15" s="128"/>
      <c r="GZ15" s="128"/>
      <c r="HA15" s="128"/>
      <c r="HB15" s="128"/>
      <c r="HC15" s="128"/>
      <c r="HD15" s="128"/>
      <c r="HE15" s="128"/>
    </row>
    <row r="16" spans="1:213" s="133" customFormat="1" ht="18">
      <c r="A16" s="131" t="str">
        <f t="shared" si="12"/>
        <v>2.2</v>
      </c>
      <c r="B16" s="132" t="s">
        <v>33</v>
      </c>
      <c r="C16" s="143"/>
      <c r="D16" s="144"/>
      <c r="E16" s="177"/>
      <c r="F16" s="178"/>
      <c r="G16" s="179"/>
      <c r="H16" s="138"/>
      <c r="I16" s="139">
        <f>IF(OR(F16=0,E16=0),0,NETWORKDAYS(E16,F16))</f>
        <v>0</v>
      </c>
      <c r="J16" s="140"/>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c r="HD16" s="141"/>
      <c r="HE16" s="141"/>
    </row>
    <row r="17" spans="1:213" s="13" customFormat="1" ht="18">
      <c r="A17" s="89" t="str">
        <f t="shared" si="13"/>
        <v>2.2.1</v>
      </c>
      <c r="B17" s="87" t="s">
        <v>42</v>
      </c>
      <c r="D17" s="86"/>
      <c r="E17" s="172">
        <v>43626</v>
      </c>
      <c r="F17" s="175">
        <f t="shared" si="14"/>
        <v>43646</v>
      </c>
      <c r="G17" s="180">
        <v>21</v>
      </c>
      <c r="H17" s="34">
        <v>0</v>
      </c>
      <c r="I17" s="102">
        <f t="shared" ref="I17" si="16">IF(OR(F17=0,E17=0),0,NETWORKDAYS(E17,F17))</f>
        <v>15</v>
      </c>
      <c r="J17" s="92"/>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row>
    <row r="18" spans="1:213" s="13" customFormat="1" ht="26">
      <c r="A18" s="89" t="str">
        <f t="shared" si="12"/>
        <v>2.3</v>
      </c>
      <c r="B18" s="122" t="s">
        <v>64</v>
      </c>
      <c r="C18" s="85"/>
      <c r="D18" s="86"/>
      <c r="E18" s="83"/>
      <c r="F18" s="79"/>
      <c r="G18" s="33"/>
      <c r="H18" s="34"/>
      <c r="I18" s="102"/>
      <c r="J18" s="92"/>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row>
    <row r="19" spans="1:213" s="13" customFormat="1" ht="18">
      <c r="A19" s="88" t="str">
        <f>IF(ISERROR(VALUE(SUBSTITUTE(prevWBS,".",""))),"1",IF(ISERROR(FIND("`",SUBSTITUTE(prevWBS,".","`",1))),TEXT(VALUE(prevWBS)+1,"#"),TEXT(VALUE(LEFT(prevWBS,FIND("`",SUBSTITUTE(prevWBS,".","`",1))-1))+1,"#")))</f>
        <v>3</v>
      </c>
      <c r="B19" s="74" t="s">
        <v>46</v>
      </c>
      <c r="C19" s="5"/>
      <c r="D19" s="6"/>
      <c r="E19" s="7"/>
      <c r="F19" s="7"/>
      <c r="G19" s="8"/>
      <c r="H19" s="9"/>
      <c r="I19" s="104"/>
      <c r="J19" s="91"/>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5"/>
      <c r="HE19" s="15"/>
    </row>
    <row r="20" spans="1:213" s="13" customFormat="1" ht="18">
      <c r="A20" s="89" t="str">
        <f t="shared" si="12"/>
        <v>3.1</v>
      </c>
      <c r="B20" s="84" t="s">
        <v>43</v>
      </c>
      <c r="C20" s="85" t="s">
        <v>22</v>
      </c>
      <c r="D20" s="86"/>
      <c r="E20" s="83">
        <v>42926</v>
      </c>
      <c r="F20" s="79">
        <f>IF(ISBLANK(E20)," - ",IF(G20=0,E20,E20+G20-1))</f>
        <v>42927</v>
      </c>
      <c r="G20" s="33">
        <v>2</v>
      </c>
      <c r="H20" s="34">
        <v>1</v>
      </c>
      <c r="I20" s="102">
        <f>IF(OR(F20=0,E20=0),0,NETWORKDAYS(E20,F20))</f>
        <v>2</v>
      </c>
      <c r="J20" s="92"/>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row>
    <row r="21" spans="1:213" s="13" customFormat="1" ht="18">
      <c r="A21" s="89" t="str">
        <f t="shared" si="12"/>
        <v>3.2</v>
      </c>
      <c r="B21" s="84" t="s">
        <v>44</v>
      </c>
      <c r="C21" s="85" t="s">
        <v>22</v>
      </c>
      <c r="D21" s="86"/>
      <c r="E21" s="83">
        <v>43509</v>
      </c>
      <c r="F21" s="79">
        <f>IF(ISBLANK(E21)," - ",IF(G21=0,E21,E21+G21-1))</f>
        <v>43509</v>
      </c>
      <c r="G21" s="33">
        <v>1</v>
      </c>
      <c r="H21" s="34">
        <v>0</v>
      </c>
      <c r="I21" s="102">
        <f>IF(OR(F21=0,E21=0),0,NETWORKDAYS(E21,F21))</f>
        <v>1</v>
      </c>
      <c r="J21" s="92"/>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row>
    <row r="22" spans="1:213" s="11" customFormat="1" ht="18">
      <c r="A22" s="90" t="str">
        <f>IF(ISERROR(VALUE(SUBSTITUTE(prevWBS,".",""))),"1",IF(ISERROR(FIND("`",SUBSTITUTE(prevWBS,".","`",1))),TEXT(VALUE(prevWBS)+1,"#"),TEXT(VALUE(LEFT(prevWBS,FIND("`",SUBSTITUTE(prevWBS,".","`",1))-1))+1,"#")))</f>
        <v>4</v>
      </c>
      <c r="B22" s="75" t="s">
        <v>52</v>
      </c>
      <c r="D22" s="17"/>
      <c r="E22" s="76"/>
      <c r="F22" s="77"/>
      <c r="G22" s="18"/>
      <c r="H22" s="19"/>
      <c r="I22" s="103"/>
      <c r="J22" s="93"/>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row>
    <row r="23" spans="1:213" s="13" customFormat="1" ht="18">
      <c r="A23" s="188" t="str">
        <f t="shared" ref="A23:A28" si="17">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4.1</v>
      </c>
      <c r="B23" s="181" t="s">
        <v>45</v>
      </c>
      <c r="C23" s="182" t="s">
        <v>29</v>
      </c>
      <c r="D23" s="183"/>
      <c r="E23" s="172">
        <v>41836</v>
      </c>
      <c r="F23" s="172">
        <v>42919</v>
      </c>
      <c r="G23" s="180">
        <f>F23-E23</f>
        <v>1083</v>
      </c>
      <c r="H23" s="184">
        <v>1</v>
      </c>
      <c r="I23" s="185">
        <f t="shared" ref="I23:I28" si="18">IF(OR(F23=0,E23=0),0,NETWORKDAYS(E23,F23))</f>
        <v>774</v>
      </c>
      <c r="J23" s="92"/>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row>
    <row r="24" spans="1:213" s="147" customFormat="1" ht="18">
      <c r="A24" s="188" t="str">
        <f t="shared" si="17"/>
        <v>4.2</v>
      </c>
      <c r="B24" s="181" t="s">
        <v>53</v>
      </c>
      <c r="C24" s="182" t="s">
        <v>29</v>
      </c>
      <c r="D24" s="183"/>
      <c r="E24" s="172">
        <v>43049</v>
      </c>
      <c r="F24" s="173">
        <f>IF(ISBLANK(E24)," - ",IF(G24=0,E24,E24+G24-1))</f>
        <v>43050</v>
      </c>
      <c r="G24" s="180">
        <v>2</v>
      </c>
      <c r="H24" s="186">
        <v>1</v>
      </c>
      <c r="I24" s="185">
        <f t="shared" si="18"/>
        <v>1</v>
      </c>
      <c r="J24" s="148"/>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c r="BY24" s="149"/>
      <c r="BZ24" s="149"/>
      <c r="CA24" s="149"/>
      <c r="CB24" s="149"/>
      <c r="CC24" s="149"/>
      <c r="CD24" s="149"/>
      <c r="CE24" s="149"/>
      <c r="CF24" s="149"/>
      <c r="CG24" s="149"/>
      <c r="CH24" s="149"/>
      <c r="CI24" s="149"/>
      <c r="CJ24" s="149"/>
      <c r="CK24" s="149"/>
      <c r="CL24" s="149"/>
      <c r="CM24" s="149"/>
      <c r="CN24" s="149"/>
      <c r="CO24" s="149"/>
      <c r="CP24" s="149"/>
      <c r="CQ24" s="149"/>
      <c r="CR24" s="149"/>
      <c r="CS24" s="149"/>
      <c r="CT24" s="149"/>
      <c r="CU24" s="149"/>
      <c r="CV24" s="149"/>
      <c r="CW24" s="149"/>
      <c r="CX24" s="149"/>
      <c r="CY24" s="149"/>
      <c r="CZ24" s="149"/>
      <c r="DA24" s="149"/>
      <c r="DB24" s="149"/>
      <c r="DC24" s="149"/>
      <c r="DD24" s="149"/>
      <c r="DE24" s="149"/>
      <c r="DF24" s="149"/>
      <c r="DG24" s="149"/>
      <c r="DH24" s="149"/>
      <c r="DI24" s="149"/>
      <c r="DJ24" s="149"/>
      <c r="DK24" s="149"/>
      <c r="DL24" s="149"/>
      <c r="DM24" s="149"/>
      <c r="DN24" s="149"/>
      <c r="DO24" s="149"/>
      <c r="DP24" s="149"/>
      <c r="DQ24" s="149"/>
      <c r="DR24" s="149"/>
      <c r="DS24" s="149"/>
      <c r="DT24" s="149"/>
      <c r="DU24" s="149"/>
      <c r="DV24" s="149"/>
      <c r="DW24" s="149"/>
      <c r="DX24" s="149"/>
      <c r="DY24" s="149"/>
      <c r="DZ24" s="149"/>
      <c r="EA24" s="149"/>
      <c r="EB24" s="149"/>
      <c r="EC24" s="149"/>
      <c r="ED24" s="149"/>
      <c r="EE24" s="149"/>
      <c r="EF24" s="149"/>
      <c r="EG24" s="149"/>
      <c r="EH24" s="149"/>
      <c r="EI24" s="149"/>
      <c r="EJ24" s="149"/>
      <c r="EK24" s="149"/>
      <c r="EL24" s="149"/>
      <c r="EM24" s="149"/>
      <c r="EN24" s="149"/>
      <c r="EO24" s="149"/>
      <c r="EP24" s="149"/>
      <c r="EQ24" s="149"/>
      <c r="ER24" s="149"/>
      <c r="ES24" s="149"/>
      <c r="ET24" s="149"/>
      <c r="EU24" s="149"/>
      <c r="EV24" s="149"/>
      <c r="EW24" s="149"/>
      <c r="EX24" s="149"/>
      <c r="EY24" s="149"/>
      <c r="EZ24" s="149"/>
      <c r="FA24" s="149"/>
      <c r="FB24" s="149"/>
      <c r="FC24" s="149"/>
      <c r="FD24" s="149"/>
      <c r="FE24" s="149"/>
      <c r="FF24" s="149"/>
      <c r="FG24" s="149"/>
      <c r="FH24" s="149"/>
      <c r="FI24" s="149"/>
      <c r="FJ24" s="149"/>
      <c r="FK24" s="149"/>
      <c r="FL24" s="149"/>
      <c r="FM24" s="149"/>
      <c r="FN24" s="149"/>
      <c r="FO24" s="149"/>
      <c r="FP24" s="149"/>
      <c r="FQ24" s="149"/>
      <c r="FR24" s="149"/>
      <c r="FS24" s="149"/>
      <c r="FT24" s="149"/>
      <c r="FU24" s="149"/>
      <c r="FV24" s="149"/>
      <c r="FW24" s="149"/>
      <c r="FX24" s="149"/>
      <c r="FY24" s="149"/>
      <c r="FZ24" s="149"/>
      <c r="GA24" s="149"/>
      <c r="GB24" s="149"/>
      <c r="GC24" s="149"/>
      <c r="GD24" s="149"/>
      <c r="GE24" s="149"/>
      <c r="GF24" s="149"/>
      <c r="GG24" s="149"/>
      <c r="GH24" s="149"/>
      <c r="GI24" s="149"/>
      <c r="GJ24" s="149"/>
      <c r="GK24" s="149"/>
      <c r="GL24" s="149"/>
      <c r="GM24" s="149"/>
      <c r="GN24" s="149"/>
      <c r="GO24" s="149"/>
      <c r="GP24" s="149"/>
      <c r="GQ24" s="149"/>
      <c r="GR24" s="149"/>
      <c r="GS24" s="149"/>
      <c r="GT24" s="149"/>
      <c r="GU24" s="149"/>
      <c r="GV24" s="149"/>
      <c r="GW24" s="149"/>
      <c r="GX24" s="149"/>
      <c r="GY24" s="149"/>
      <c r="GZ24" s="149"/>
      <c r="HA24" s="149"/>
      <c r="HB24" s="149"/>
      <c r="HC24" s="149"/>
      <c r="HD24" s="149"/>
      <c r="HE24" s="149"/>
    </row>
    <row r="25" spans="1:213" s="147" customFormat="1" ht="18">
      <c r="A25" s="188" t="str">
        <f t="shared" si="17"/>
        <v>4.3</v>
      </c>
      <c r="B25" s="187" t="s">
        <v>55</v>
      </c>
      <c r="C25" s="182" t="s">
        <v>22</v>
      </c>
      <c r="D25" s="183"/>
      <c r="E25" s="172">
        <f>F24+1</f>
        <v>43051</v>
      </c>
      <c r="F25" s="173">
        <f t="shared" ref="F25" si="19">IF(ISBLANK(E25)," - ",IF(G25=0,E25,E25+G25-1))</f>
        <v>43051</v>
      </c>
      <c r="G25" s="180">
        <v>1</v>
      </c>
      <c r="H25" s="184">
        <v>1</v>
      </c>
      <c r="I25" s="185">
        <f t="shared" si="18"/>
        <v>0</v>
      </c>
      <c r="J25" s="148"/>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149"/>
      <c r="CO25" s="149"/>
      <c r="CP25" s="149"/>
      <c r="CQ25" s="149"/>
      <c r="CR25" s="149"/>
      <c r="CS25" s="149"/>
      <c r="CT25" s="149"/>
      <c r="CU25" s="149"/>
      <c r="CV25" s="149"/>
      <c r="CW25" s="149"/>
      <c r="CX25" s="149"/>
      <c r="CY25" s="149"/>
      <c r="CZ25" s="149"/>
      <c r="DA25" s="149"/>
      <c r="DB25" s="149"/>
      <c r="DC25" s="149"/>
      <c r="DD25" s="149"/>
      <c r="DE25" s="149"/>
      <c r="DF25" s="149"/>
      <c r="DG25" s="149"/>
      <c r="DH25" s="149"/>
      <c r="DI25" s="149"/>
      <c r="DJ25" s="149"/>
      <c r="DK25" s="149"/>
      <c r="DL25" s="149"/>
      <c r="DM25" s="149"/>
      <c r="DN25" s="149"/>
      <c r="DO25" s="149"/>
      <c r="DP25" s="149"/>
      <c r="DQ25" s="149"/>
      <c r="DR25" s="149"/>
      <c r="DS25" s="149"/>
      <c r="DT25" s="149"/>
      <c r="DU25" s="149"/>
      <c r="DV25" s="149"/>
      <c r="DW25" s="149"/>
      <c r="DX25" s="149"/>
      <c r="DY25" s="149"/>
      <c r="DZ25" s="149"/>
      <c r="EA25" s="149"/>
      <c r="EB25" s="149"/>
      <c r="EC25" s="149"/>
      <c r="ED25" s="149"/>
      <c r="EE25" s="149"/>
      <c r="EF25" s="149"/>
      <c r="EG25" s="149"/>
      <c r="EH25" s="149"/>
      <c r="EI25" s="149"/>
      <c r="EJ25" s="149"/>
      <c r="EK25" s="149"/>
      <c r="EL25" s="149"/>
      <c r="EM25" s="149"/>
      <c r="EN25" s="149"/>
      <c r="EO25" s="149"/>
      <c r="EP25" s="149"/>
      <c r="EQ25" s="149"/>
      <c r="ER25" s="149"/>
      <c r="ES25" s="149"/>
      <c r="ET25" s="149"/>
      <c r="EU25" s="149"/>
      <c r="EV25" s="149"/>
      <c r="EW25" s="149"/>
      <c r="EX25" s="149"/>
      <c r="EY25" s="149"/>
      <c r="EZ25" s="149"/>
      <c r="FA25" s="149"/>
      <c r="FB25" s="149"/>
      <c r="FC25" s="149"/>
      <c r="FD25" s="149"/>
      <c r="FE25" s="149"/>
      <c r="FF25" s="149"/>
      <c r="FG25" s="149"/>
      <c r="FH25" s="149"/>
      <c r="FI25" s="149"/>
      <c r="FJ25" s="149"/>
      <c r="FK25" s="149"/>
      <c r="FL25" s="149"/>
      <c r="FM25" s="149"/>
      <c r="FN25" s="149"/>
      <c r="FO25" s="149"/>
      <c r="FP25" s="149"/>
      <c r="FQ25" s="149"/>
      <c r="FR25" s="149"/>
      <c r="FS25" s="149"/>
      <c r="FT25" s="149"/>
      <c r="FU25" s="149"/>
      <c r="FV25" s="149"/>
      <c r="FW25" s="149"/>
      <c r="FX25" s="149"/>
      <c r="FY25" s="149"/>
      <c r="FZ25" s="149"/>
      <c r="GA25" s="149"/>
      <c r="GB25" s="149"/>
      <c r="GC25" s="149"/>
      <c r="GD25" s="149"/>
      <c r="GE25" s="149"/>
      <c r="GF25" s="149"/>
      <c r="GG25" s="149"/>
      <c r="GH25" s="149"/>
      <c r="GI25" s="149"/>
      <c r="GJ25" s="149"/>
      <c r="GK25" s="149"/>
      <c r="GL25" s="149"/>
      <c r="GM25" s="149"/>
      <c r="GN25" s="149"/>
      <c r="GO25" s="149"/>
      <c r="GP25" s="149"/>
      <c r="GQ25" s="149"/>
      <c r="GR25" s="149"/>
      <c r="GS25" s="149"/>
      <c r="GT25" s="149"/>
      <c r="GU25" s="149"/>
      <c r="GV25" s="149"/>
      <c r="GW25" s="149"/>
      <c r="GX25" s="149"/>
      <c r="GY25" s="149"/>
      <c r="GZ25" s="149"/>
      <c r="HA25" s="149"/>
      <c r="HB25" s="149"/>
      <c r="HC25" s="149"/>
      <c r="HD25" s="149"/>
      <c r="HE25" s="149"/>
    </row>
    <row r="26" spans="1:213" s="147" customFormat="1" ht="18">
      <c r="A26" s="188" t="str">
        <f t="shared" si="17"/>
        <v>4.4</v>
      </c>
      <c r="B26" s="187" t="s">
        <v>92</v>
      </c>
      <c r="C26" s="182" t="s">
        <v>29</v>
      </c>
      <c r="D26" s="183"/>
      <c r="E26" s="172">
        <f>F21+4*7</f>
        <v>43537</v>
      </c>
      <c r="F26" s="173">
        <f t="shared" ref="F26" si="20">IF(ISBLANK(E26)," - ",IF(G26=0,E26,E26+G26-1))</f>
        <v>43583</v>
      </c>
      <c r="G26" s="180">
        <v>47</v>
      </c>
      <c r="H26" s="184">
        <v>1E-3</v>
      </c>
      <c r="I26" s="185">
        <f t="shared" si="18"/>
        <v>33</v>
      </c>
      <c r="J26" s="148"/>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9"/>
      <c r="CM26" s="149"/>
      <c r="CN26" s="149"/>
      <c r="CO26" s="149"/>
      <c r="CP26" s="149"/>
      <c r="CQ26" s="149"/>
      <c r="CR26" s="149"/>
      <c r="CS26" s="149"/>
      <c r="CT26" s="149"/>
      <c r="CU26" s="149"/>
      <c r="CV26" s="149"/>
      <c r="CW26" s="149"/>
      <c r="CX26" s="149"/>
      <c r="CY26" s="149"/>
      <c r="CZ26" s="149"/>
      <c r="DA26" s="149"/>
      <c r="DB26" s="149"/>
      <c r="DC26" s="149"/>
      <c r="DD26" s="149"/>
      <c r="DE26" s="149"/>
      <c r="DF26" s="149"/>
      <c r="DG26" s="149"/>
      <c r="DH26" s="149"/>
      <c r="DI26" s="149"/>
      <c r="DJ26" s="149"/>
      <c r="DK26" s="149"/>
      <c r="DL26" s="149"/>
      <c r="DM26" s="149"/>
      <c r="DN26" s="149"/>
      <c r="DO26" s="149"/>
      <c r="DP26" s="149"/>
      <c r="DQ26" s="149"/>
      <c r="DR26" s="149"/>
      <c r="DS26" s="149"/>
      <c r="DT26" s="149"/>
      <c r="DU26" s="149"/>
      <c r="DV26" s="149"/>
      <c r="DW26" s="149"/>
      <c r="DX26" s="149"/>
      <c r="DY26" s="149"/>
      <c r="DZ26" s="149"/>
      <c r="EA26" s="149"/>
      <c r="EB26" s="149"/>
      <c r="EC26" s="149"/>
      <c r="ED26" s="149"/>
      <c r="EE26" s="149"/>
      <c r="EF26" s="149"/>
      <c r="EG26" s="149"/>
      <c r="EH26" s="149"/>
      <c r="EI26" s="149"/>
      <c r="EJ26" s="149"/>
      <c r="EK26" s="149"/>
      <c r="EL26" s="149"/>
      <c r="EM26" s="149"/>
      <c r="EN26" s="149"/>
      <c r="EO26" s="149"/>
      <c r="EP26" s="149"/>
      <c r="EQ26" s="149"/>
      <c r="ER26" s="149"/>
      <c r="ES26" s="149"/>
      <c r="ET26" s="149"/>
      <c r="EU26" s="149"/>
      <c r="EV26" s="149"/>
      <c r="EW26" s="149"/>
      <c r="EX26" s="149"/>
      <c r="EY26" s="149"/>
      <c r="EZ26" s="149"/>
      <c r="FA26" s="149"/>
      <c r="FB26" s="149"/>
      <c r="FC26" s="149"/>
      <c r="FD26" s="149"/>
      <c r="FE26" s="149"/>
      <c r="FF26" s="149"/>
      <c r="FG26" s="149"/>
      <c r="FH26" s="149"/>
      <c r="FI26" s="149"/>
      <c r="FJ26" s="149"/>
      <c r="FK26" s="149"/>
      <c r="FL26" s="149"/>
      <c r="FM26" s="149"/>
      <c r="FN26" s="149"/>
      <c r="FO26" s="149"/>
      <c r="FP26" s="149"/>
      <c r="FQ26" s="149"/>
      <c r="FR26" s="149"/>
      <c r="FS26" s="149"/>
      <c r="FT26" s="149"/>
      <c r="FU26" s="149"/>
      <c r="FV26" s="149"/>
      <c r="FW26" s="149"/>
      <c r="FX26" s="149"/>
      <c r="FY26" s="149"/>
      <c r="FZ26" s="149"/>
      <c r="GA26" s="149"/>
      <c r="GB26" s="149"/>
      <c r="GC26" s="149"/>
      <c r="GD26" s="149"/>
      <c r="GE26" s="149"/>
      <c r="GF26" s="149"/>
      <c r="GG26" s="149"/>
      <c r="GH26" s="149"/>
      <c r="GI26" s="149"/>
      <c r="GJ26" s="149"/>
      <c r="GK26" s="149"/>
      <c r="GL26" s="149"/>
      <c r="GM26" s="149"/>
      <c r="GN26" s="149"/>
      <c r="GO26" s="149"/>
      <c r="GP26" s="149"/>
      <c r="GQ26" s="149"/>
      <c r="GR26" s="149"/>
      <c r="GS26" s="149"/>
      <c r="GT26" s="149"/>
      <c r="GU26" s="149"/>
      <c r="GV26" s="149"/>
      <c r="GW26" s="149"/>
      <c r="GX26" s="149"/>
      <c r="GY26" s="149"/>
      <c r="GZ26" s="149"/>
      <c r="HA26" s="149"/>
      <c r="HB26" s="149"/>
      <c r="HC26" s="149"/>
      <c r="HD26" s="149"/>
      <c r="HE26" s="149"/>
    </row>
    <row r="27" spans="1:213" s="147" customFormat="1" ht="18">
      <c r="A27" s="188" t="str">
        <f t="shared" si="17"/>
        <v>4.5</v>
      </c>
      <c r="B27" s="187" t="s">
        <v>54</v>
      </c>
      <c r="C27" s="182" t="s">
        <v>22</v>
      </c>
      <c r="D27" s="183"/>
      <c r="E27" s="172">
        <f>F26</f>
        <v>43583</v>
      </c>
      <c r="F27" s="173">
        <f t="shared" ref="F27" si="21">IF(ISBLANK(E27)," - ",IF(G27=0,E27,E27+G27-1))</f>
        <v>43583</v>
      </c>
      <c r="G27" s="180">
        <v>1</v>
      </c>
      <c r="H27" s="184">
        <v>1E-3</v>
      </c>
      <c r="I27" s="185">
        <f t="shared" ref="I27" si="22">IF(OR(F27=0,E27=0),0,NETWORKDAYS(E27,F27))</f>
        <v>0</v>
      </c>
      <c r="J27" s="148"/>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c r="BW27" s="149"/>
      <c r="BX27" s="149"/>
      <c r="BY27" s="149"/>
      <c r="BZ27" s="149"/>
      <c r="CA27" s="149"/>
      <c r="CB27" s="149"/>
      <c r="CC27" s="149"/>
      <c r="CD27" s="149"/>
      <c r="CE27" s="149"/>
      <c r="CF27" s="149"/>
      <c r="CG27" s="149"/>
      <c r="CH27" s="149"/>
      <c r="CI27" s="149"/>
      <c r="CJ27" s="149"/>
      <c r="CK27" s="149"/>
      <c r="CL27" s="149"/>
      <c r="CM27" s="149"/>
      <c r="CN27" s="149"/>
      <c r="CO27" s="149"/>
      <c r="CP27" s="149"/>
      <c r="CQ27" s="149"/>
      <c r="CR27" s="149"/>
      <c r="CS27" s="149"/>
      <c r="CT27" s="149"/>
      <c r="CU27" s="149"/>
      <c r="CV27" s="149"/>
      <c r="CW27" s="149"/>
      <c r="CX27" s="149"/>
      <c r="CY27" s="149"/>
      <c r="CZ27" s="149"/>
      <c r="DA27" s="149"/>
      <c r="DB27" s="149"/>
      <c r="DC27" s="149"/>
      <c r="DD27" s="149"/>
      <c r="DE27" s="149"/>
      <c r="DF27" s="149"/>
      <c r="DG27" s="149"/>
      <c r="DH27" s="149"/>
      <c r="DI27" s="149"/>
      <c r="DJ27" s="149"/>
      <c r="DK27" s="149"/>
      <c r="DL27" s="149"/>
      <c r="DM27" s="149"/>
      <c r="DN27" s="149"/>
      <c r="DO27" s="149"/>
      <c r="DP27" s="149"/>
      <c r="DQ27" s="149"/>
      <c r="DR27" s="149"/>
      <c r="DS27" s="149"/>
      <c r="DT27" s="149"/>
      <c r="DU27" s="149"/>
      <c r="DV27" s="149"/>
      <c r="DW27" s="149"/>
      <c r="DX27" s="149"/>
      <c r="DY27" s="149"/>
      <c r="DZ27" s="149"/>
      <c r="EA27" s="149"/>
      <c r="EB27" s="149"/>
      <c r="EC27" s="149"/>
      <c r="ED27" s="149"/>
      <c r="EE27" s="149"/>
      <c r="EF27" s="149"/>
      <c r="EG27" s="149"/>
      <c r="EH27" s="149"/>
      <c r="EI27" s="149"/>
      <c r="EJ27" s="149"/>
      <c r="EK27" s="149"/>
      <c r="EL27" s="149"/>
      <c r="EM27" s="149"/>
      <c r="EN27" s="149"/>
      <c r="EO27" s="149"/>
      <c r="EP27" s="149"/>
      <c r="EQ27" s="149"/>
      <c r="ER27" s="149"/>
      <c r="ES27" s="149"/>
      <c r="ET27" s="149"/>
      <c r="EU27" s="149"/>
      <c r="EV27" s="149"/>
      <c r="EW27" s="149"/>
      <c r="EX27" s="149"/>
      <c r="EY27" s="149"/>
      <c r="EZ27" s="149"/>
      <c r="FA27" s="149"/>
      <c r="FB27" s="149"/>
      <c r="FC27" s="149"/>
      <c r="FD27" s="149"/>
      <c r="FE27" s="149"/>
      <c r="FF27" s="149"/>
      <c r="FG27" s="149"/>
      <c r="FH27" s="149"/>
      <c r="FI27" s="149"/>
      <c r="FJ27" s="149"/>
      <c r="FK27" s="149"/>
      <c r="FL27" s="149"/>
      <c r="FM27" s="149"/>
      <c r="FN27" s="149"/>
      <c r="FO27" s="149"/>
      <c r="FP27" s="149"/>
      <c r="FQ27" s="149"/>
      <c r="FR27" s="149"/>
      <c r="FS27" s="149"/>
      <c r="FT27" s="149"/>
      <c r="FU27" s="149"/>
      <c r="FV27" s="149"/>
      <c r="FW27" s="149"/>
      <c r="FX27" s="149"/>
      <c r="FY27" s="149"/>
      <c r="FZ27" s="149"/>
      <c r="GA27" s="149"/>
      <c r="GB27" s="149"/>
      <c r="GC27" s="149"/>
      <c r="GD27" s="149"/>
      <c r="GE27" s="149"/>
      <c r="GF27" s="149"/>
      <c r="GG27" s="149"/>
      <c r="GH27" s="149"/>
      <c r="GI27" s="149"/>
      <c r="GJ27" s="149"/>
      <c r="GK27" s="149"/>
      <c r="GL27" s="149"/>
      <c r="GM27" s="149"/>
      <c r="GN27" s="149"/>
      <c r="GO27" s="149"/>
      <c r="GP27" s="149"/>
      <c r="GQ27" s="149"/>
      <c r="GR27" s="149"/>
      <c r="GS27" s="149"/>
      <c r="GT27" s="149"/>
      <c r="GU27" s="149"/>
      <c r="GV27" s="149"/>
      <c r="GW27" s="149"/>
      <c r="GX27" s="149"/>
      <c r="GY27" s="149"/>
      <c r="GZ27" s="149"/>
      <c r="HA27" s="149"/>
      <c r="HB27" s="149"/>
      <c r="HC27" s="149"/>
      <c r="HD27" s="149"/>
      <c r="HE27" s="149"/>
    </row>
    <row r="28" spans="1:213" s="13" customFormat="1" ht="18">
      <c r="A28" s="188" t="str">
        <f t="shared" si="17"/>
        <v>4.6</v>
      </c>
      <c r="B28" s="181" t="s">
        <v>47</v>
      </c>
      <c r="C28" s="182" t="s">
        <v>29</v>
      </c>
      <c r="D28" s="183"/>
      <c r="E28" s="172">
        <f>E15</f>
        <v>43715</v>
      </c>
      <c r="F28" s="173">
        <f>IF(ISBLANK(E28)," - ",IF(G28=0,E28,E28+G28-1))</f>
        <v>43721</v>
      </c>
      <c r="G28" s="180">
        <f>G15</f>
        <v>7</v>
      </c>
      <c r="H28" s="184">
        <v>0</v>
      </c>
      <c r="I28" s="185">
        <f t="shared" si="18"/>
        <v>5</v>
      </c>
      <c r="J28" s="92"/>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row>
    <row r="29" spans="1:213" s="11" customFormat="1" ht="18">
      <c r="A29" s="90" t="str">
        <f>IF(ISERROR(VALUE(SUBSTITUTE(prevWBS,".",""))),"1",IF(ISERROR(FIND("`",SUBSTITUTE(prevWBS,".","`",1))),TEXT(VALUE(prevWBS)+1,"#"),TEXT(VALUE(LEFT(prevWBS,FIND("`",SUBSTITUTE(prevWBS,".","`",1))-1))+1,"#")))</f>
        <v>5</v>
      </c>
      <c r="B29" s="75" t="s">
        <v>23</v>
      </c>
      <c r="D29" s="17"/>
      <c r="E29" s="80"/>
      <c r="F29" s="81"/>
      <c r="G29" s="18"/>
      <c r="H29" s="19"/>
      <c r="I29" s="103"/>
      <c r="J29" s="93"/>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row>
    <row r="30" spans="1:213" s="13" customFormat="1" ht="18">
      <c r="A30" s="8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5.1</v>
      </c>
      <c r="B30" s="122" t="s">
        <v>48</v>
      </c>
      <c r="D30" s="14"/>
      <c r="E30" s="83"/>
      <c r="F30" s="79"/>
      <c r="G30" s="33"/>
      <c r="H30" s="34"/>
      <c r="I30" s="102">
        <f t="shared" ref="I30:I60" si="23">IF(OR(F30=0,E30=0),0,NETWORKDAYS(E30,F30))</f>
        <v>0</v>
      </c>
      <c r="J30" s="92"/>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row>
    <row r="31" spans="1:213" s="13" customFormat="1" ht="18">
      <c r="A31" s="189" t="str">
        <f t="shared" ref="A31:A72" si="24">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5.1.1</v>
      </c>
      <c r="B31" s="190" t="s">
        <v>49</v>
      </c>
      <c r="C31" s="182" t="s">
        <v>29</v>
      </c>
      <c r="D31" s="183"/>
      <c r="E31" s="172">
        <v>43320</v>
      </c>
      <c r="F31" s="173">
        <f t="shared" ref="F31:F61" si="25">IF(ISBLANK(E31)," - ",IF(G31=0,E31,E31+G31-1))</f>
        <v>43403</v>
      </c>
      <c r="G31" s="180">
        <f>12*7</f>
        <v>84</v>
      </c>
      <c r="H31" s="191">
        <v>1</v>
      </c>
      <c r="I31" s="102">
        <f t="shared" si="23"/>
        <v>60</v>
      </c>
      <c r="J31" s="92"/>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row>
    <row r="32" spans="1:213" s="124" customFormat="1" ht="20" customHeight="1">
      <c r="A32" s="192" t="str">
        <f t="shared" si="24"/>
        <v>5.1.2</v>
      </c>
      <c r="B32" s="193" t="s">
        <v>84</v>
      </c>
      <c r="C32" s="194" t="s">
        <v>29</v>
      </c>
      <c r="D32" s="195"/>
      <c r="E32" s="172">
        <v>43480</v>
      </c>
      <c r="F32" s="172">
        <f>E21-1</f>
        <v>43508</v>
      </c>
      <c r="G32" s="176">
        <f>F32-E32</f>
        <v>28</v>
      </c>
      <c r="H32" s="196">
        <v>0.5</v>
      </c>
      <c r="I32" s="126">
        <f t="shared" si="23"/>
        <v>21</v>
      </c>
      <c r="J32" s="127"/>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28"/>
      <c r="FC32" s="128"/>
      <c r="FD32" s="128"/>
      <c r="FE32" s="128"/>
      <c r="FF32" s="128"/>
      <c r="FG32" s="128"/>
      <c r="FH32" s="128"/>
      <c r="FI32" s="128"/>
      <c r="FJ32" s="128"/>
      <c r="FK32" s="128"/>
      <c r="FL32" s="128"/>
      <c r="FM32" s="128"/>
      <c r="FN32" s="128"/>
      <c r="FO32" s="128"/>
      <c r="FP32" s="128"/>
      <c r="FQ32" s="128"/>
      <c r="FR32" s="128"/>
      <c r="FS32" s="128"/>
      <c r="FT32" s="128"/>
      <c r="FU32" s="128"/>
      <c r="FV32" s="128"/>
      <c r="FW32" s="128"/>
      <c r="FX32" s="128"/>
      <c r="FY32" s="128"/>
      <c r="FZ32" s="128"/>
      <c r="GA32" s="128"/>
      <c r="GB32" s="128"/>
      <c r="GC32" s="128"/>
      <c r="GD32" s="128"/>
      <c r="GE32" s="128"/>
      <c r="GF32" s="128"/>
      <c r="GG32" s="128"/>
      <c r="GH32" s="128"/>
      <c r="GI32" s="128"/>
      <c r="GJ32" s="128"/>
      <c r="GK32" s="128"/>
      <c r="GL32" s="128"/>
      <c r="GM32" s="128"/>
      <c r="GN32" s="128"/>
      <c r="GO32" s="128"/>
      <c r="GP32" s="128"/>
      <c r="GQ32" s="128"/>
      <c r="GR32" s="128"/>
      <c r="GS32" s="128"/>
      <c r="GT32" s="128"/>
      <c r="GU32" s="128"/>
      <c r="GV32" s="128"/>
      <c r="GW32" s="128"/>
      <c r="GX32" s="128"/>
      <c r="GY32" s="128"/>
      <c r="GZ32" s="128"/>
      <c r="HA32" s="128"/>
      <c r="HB32" s="128"/>
      <c r="HC32" s="128"/>
      <c r="HD32" s="128"/>
      <c r="HE32" s="128"/>
    </row>
    <row r="33" spans="1:213" s="13" customFormat="1" ht="18">
      <c r="A33" s="189" t="str">
        <f t="shared" si="24"/>
        <v>5.1.3</v>
      </c>
      <c r="B33" s="190" t="s">
        <v>57</v>
      </c>
      <c r="C33" s="182" t="s">
        <v>22</v>
      </c>
      <c r="D33" s="183"/>
      <c r="E33" s="172">
        <f>F32+1</f>
        <v>43509</v>
      </c>
      <c r="F33" s="173">
        <f t="shared" ref="F33" si="26">IF(ISBLANK(E33)," - ",IF(G33=0,E33,E33+G33-1))</f>
        <v>43509</v>
      </c>
      <c r="G33" s="180">
        <v>1</v>
      </c>
      <c r="H33" s="191">
        <v>0</v>
      </c>
      <c r="I33" s="102">
        <f t="shared" ref="I33" si="27">IF(OR(F33=0,E33=0),0,NETWORKDAYS(E33,F33))</f>
        <v>1</v>
      </c>
      <c r="J33" s="92"/>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row>
    <row r="34" spans="1:213" s="13" customFormat="1" ht="18">
      <c r="A34" s="189" t="str">
        <f t="shared" si="24"/>
        <v>5.1.4</v>
      </c>
      <c r="B34" s="190" t="s">
        <v>38</v>
      </c>
      <c r="C34" s="182" t="s">
        <v>29</v>
      </c>
      <c r="D34" s="183"/>
      <c r="E34" s="172">
        <f>F21+1</f>
        <v>43510</v>
      </c>
      <c r="F34" s="173">
        <f t="shared" ref="F34" si="28">IF(ISBLANK(E34)," - ",IF(G34=0,E34,E34+G34-1))</f>
        <v>43537</v>
      </c>
      <c r="G34" s="180">
        <f>7*4</f>
        <v>28</v>
      </c>
      <c r="H34" s="191">
        <v>0</v>
      </c>
      <c r="I34" s="102">
        <f t="shared" ref="I34" si="29">IF(OR(F34=0,E34=0),0,NETWORKDAYS(E34,F34))</f>
        <v>20</v>
      </c>
      <c r="J34" s="92"/>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row>
    <row r="35" spans="1:213" s="13" customFormat="1" ht="18">
      <c r="A35" s="189" t="str">
        <f t="shared" si="24"/>
        <v>5.1.5</v>
      </c>
      <c r="B35" s="190" t="s">
        <v>50</v>
      </c>
      <c r="C35" s="182" t="s">
        <v>29</v>
      </c>
      <c r="D35" s="183"/>
      <c r="E35" s="172">
        <f>F34+1</f>
        <v>43538</v>
      </c>
      <c r="F35" s="173">
        <f t="shared" si="25"/>
        <v>43621</v>
      </c>
      <c r="G35" s="180">
        <f>12*7</f>
        <v>84</v>
      </c>
      <c r="H35" s="191">
        <v>0</v>
      </c>
      <c r="I35" s="102">
        <f t="shared" si="23"/>
        <v>60</v>
      </c>
      <c r="J35" s="92"/>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row>
    <row r="36" spans="1:213" s="13" customFormat="1" ht="18">
      <c r="A36" s="189" t="str">
        <f t="shared" si="24"/>
        <v>5.1.6</v>
      </c>
      <c r="B36" s="190" t="s">
        <v>91</v>
      </c>
      <c r="C36" s="182" t="s">
        <v>29</v>
      </c>
      <c r="D36" s="183"/>
      <c r="E36" s="172">
        <f>F35+1</f>
        <v>43622</v>
      </c>
      <c r="F36" s="173">
        <f t="shared" si="25"/>
        <v>43637</v>
      </c>
      <c r="G36" s="180">
        <v>16</v>
      </c>
      <c r="H36" s="191">
        <v>0</v>
      </c>
      <c r="I36" s="102">
        <f t="shared" si="23"/>
        <v>12</v>
      </c>
      <c r="J36" s="92"/>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row>
    <row r="37" spans="1:213" s="13" customFormat="1" ht="18">
      <c r="A37" s="189" t="str">
        <f t="shared" si="24"/>
        <v>5.1.7</v>
      </c>
      <c r="B37" s="190" t="s">
        <v>58</v>
      </c>
      <c r="C37" s="182" t="s">
        <v>22</v>
      </c>
      <c r="D37" s="183"/>
      <c r="E37" s="172">
        <f>F36+1</f>
        <v>43638</v>
      </c>
      <c r="F37" s="173">
        <f t="shared" si="25"/>
        <v>43638</v>
      </c>
      <c r="G37" s="180">
        <v>1</v>
      </c>
      <c r="H37" s="191">
        <v>0</v>
      </c>
      <c r="I37" s="102">
        <f t="shared" si="23"/>
        <v>0</v>
      </c>
      <c r="J37" s="92"/>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row>
    <row r="38" spans="1:213" s="124" customFormat="1" ht="18">
      <c r="A38" s="192" t="str">
        <f t="shared" si="24"/>
        <v>5.1.8</v>
      </c>
      <c r="B38" s="193" t="s">
        <v>56</v>
      </c>
      <c r="C38" s="197" t="s">
        <v>66</v>
      </c>
      <c r="D38" s="195"/>
      <c r="E38" s="174">
        <f>E17</f>
        <v>43626</v>
      </c>
      <c r="F38" s="175">
        <f t="shared" ref="F38" si="30">IF(ISBLANK(E38)," - ",IF(G38=0,E38,E38+G38-1))</f>
        <v>43646</v>
      </c>
      <c r="G38" s="176">
        <f>G17</f>
        <v>21</v>
      </c>
      <c r="H38" s="196">
        <v>0</v>
      </c>
      <c r="I38" s="126">
        <f t="shared" ref="I38" si="31">IF(OR(F38=0,E38=0),0,NETWORKDAYS(E38,F38))</f>
        <v>15</v>
      </c>
      <c r="J38" s="127"/>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128"/>
      <c r="CW38" s="128"/>
      <c r="CX38" s="128"/>
      <c r="CY38" s="128"/>
      <c r="CZ38" s="128"/>
      <c r="DA38" s="128"/>
      <c r="DB38" s="128"/>
      <c r="DC38" s="128"/>
      <c r="DD38" s="128"/>
      <c r="DE38" s="128"/>
      <c r="DF38" s="128"/>
      <c r="DG38" s="128"/>
      <c r="DH38" s="128"/>
      <c r="DI38" s="128"/>
      <c r="DJ38" s="128"/>
      <c r="DK38" s="128"/>
      <c r="DL38" s="128"/>
      <c r="DM38" s="128"/>
      <c r="DN38" s="128"/>
      <c r="DO38" s="128"/>
      <c r="DP38" s="128"/>
      <c r="DQ38" s="128"/>
      <c r="DR38" s="128"/>
      <c r="DS38" s="128"/>
      <c r="DT38" s="128"/>
      <c r="DU38" s="128"/>
      <c r="DV38" s="128"/>
      <c r="DW38" s="128"/>
      <c r="DX38" s="128"/>
      <c r="DY38" s="128"/>
      <c r="DZ38" s="128"/>
      <c r="EA38" s="128"/>
      <c r="EB38" s="128"/>
      <c r="EC38" s="128"/>
      <c r="ED38" s="128"/>
      <c r="EE38" s="128"/>
      <c r="EF38" s="128"/>
      <c r="EG38" s="128"/>
      <c r="EH38" s="128"/>
      <c r="EI38" s="128"/>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128"/>
      <c r="FG38" s="128"/>
      <c r="FH38" s="128"/>
      <c r="FI38" s="128"/>
      <c r="FJ38" s="128"/>
      <c r="FK38" s="128"/>
      <c r="FL38" s="128"/>
      <c r="FM38" s="128"/>
      <c r="FN38" s="128"/>
      <c r="FO38" s="128"/>
      <c r="FP38" s="128"/>
      <c r="FQ38" s="128"/>
      <c r="FR38" s="128"/>
      <c r="FS38" s="128"/>
      <c r="FT38" s="128"/>
      <c r="FU38" s="128"/>
      <c r="FV38" s="128"/>
      <c r="FW38" s="128"/>
      <c r="FX38" s="128"/>
      <c r="FY38" s="128"/>
      <c r="FZ38" s="128"/>
      <c r="GA38" s="128"/>
      <c r="GB38" s="128"/>
      <c r="GC38" s="128"/>
      <c r="GD38" s="128"/>
      <c r="GE38" s="128"/>
      <c r="GF38" s="128"/>
      <c r="GG38" s="128"/>
      <c r="GH38" s="128"/>
      <c r="GI38" s="128"/>
      <c r="GJ38" s="128"/>
      <c r="GK38" s="128"/>
      <c r="GL38" s="128"/>
      <c r="GM38" s="128"/>
      <c r="GN38" s="128"/>
      <c r="GO38" s="128"/>
      <c r="GP38" s="128"/>
      <c r="GQ38" s="128"/>
      <c r="GR38" s="128"/>
      <c r="GS38" s="128"/>
      <c r="GT38" s="128"/>
      <c r="GU38" s="128"/>
      <c r="GV38" s="128"/>
      <c r="GW38" s="128"/>
      <c r="GX38" s="128"/>
      <c r="GY38" s="128"/>
      <c r="GZ38" s="128"/>
      <c r="HA38" s="128"/>
      <c r="HB38" s="128"/>
      <c r="HC38" s="128"/>
      <c r="HD38" s="128"/>
      <c r="HE38" s="128"/>
    </row>
    <row r="39" spans="1:213" s="201" customFormat="1" ht="18">
      <c r="A39" s="243"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5.2</v>
      </c>
      <c r="B39" s="244" t="s">
        <v>26</v>
      </c>
      <c r="D39" s="245"/>
      <c r="E39" s="203"/>
      <c r="F39" s="246"/>
      <c r="G39" s="247"/>
      <c r="H39" s="248"/>
      <c r="I39" s="249"/>
      <c r="J39" s="250"/>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251"/>
      <c r="BR39" s="251"/>
      <c r="BS39" s="251"/>
      <c r="BT39" s="251"/>
      <c r="BU39" s="251"/>
      <c r="BV39" s="251"/>
      <c r="BW39" s="251"/>
      <c r="BX39" s="251"/>
      <c r="BY39" s="251"/>
      <c r="BZ39" s="251"/>
      <c r="CA39" s="251"/>
      <c r="CB39" s="251"/>
      <c r="CC39" s="251"/>
      <c r="CD39" s="251"/>
      <c r="CE39" s="251"/>
      <c r="CF39" s="251"/>
      <c r="CG39" s="251"/>
      <c r="CH39" s="251"/>
      <c r="CI39" s="251"/>
      <c r="CJ39" s="251"/>
      <c r="CK39" s="251"/>
      <c r="CL39" s="251"/>
      <c r="CM39" s="251"/>
      <c r="CN39" s="251"/>
      <c r="CO39" s="251"/>
      <c r="CP39" s="251"/>
      <c r="CQ39" s="251"/>
      <c r="CR39" s="251"/>
      <c r="CS39" s="251"/>
      <c r="CT39" s="251"/>
      <c r="CU39" s="251"/>
      <c r="CV39" s="251"/>
      <c r="CW39" s="251"/>
      <c r="CX39" s="251"/>
      <c r="CY39" s="251"/>
      <c r="CZ39" s="251"/>
      <c r="DA39" s="251"/>
      <c r="DB39" s="251"/>
      <c r="DC39" s="251"/>
      <c r="DD39" s="251"/>
      <c r="DE39" s="251"/>
      <c r="DF39" s="251"/>
      <c r="DG39" s="251"/>
      <c r="DH39" s="251"/>
      <c r="DI39" s="251"/>
      <c r="DJ39" s="251"/>
      <c r="DK39" s="251"/>
      <c r="DL39" s="251"/>
      <c r="DM39" s="251"/>
      <c r="DN39" s="251"/>
      <c r="DO39" s="251"/>
      <c r="DP39" s="251"/>
      <c r="DQ39" s="251"/>
      <c r="DR39" s="251"/>
      <c r="DS39" s="251"/>
      <c r="DT39" s="251"/>
      <c r="DU39" s="251"/>
      <c r="DV39" s="251"/>
      <c r="DW39" s="251"/>
      <c r="DX39" s="251"/>
      <c r="DY39" s="251"/>
      <c r="DZ39" s="251"/>
      <c r="EA39" s="251"/>
      <c r="EB39" s="251"/>
      <c r="EC39" s="251"/>
      <c r="ED39" s="251"/>
      <c r="EE39" s="251"/>
      <c r="EF39" s="251"/>
      <c r="EG39" s="251"/>
      <c r="EH39" s="251"/>
      <c r="EI39" s="251"/>
      <c r="EJ39" s="251"/>
      <c r="EK39" s="251"/>
      <c r="EL39" s="251"/>
      <c r="EM39" s="251"/>
      <c r="EN39" s="251"/>
      <c r="EO39" s="251"/>
      <c r="EP39" s="251"/>
      <c r="EQ39" s="251"/>
      <c r="ER39" s="251"/>
      <c r="ES39" s="251"/>
      <c r="ET39" s="251"/>
      <c r="EU39" s="251"/>
      <c r="EV39" s="251"/>
      <c r="EW39" s="251"/>
      <c r="EX39" s="251"/>
      <c r="EY39" s="251"/>
      <c r="EZ39" s="251"/>
      <c r="FA39" s="251"/>
      <c r="FB39" s="251"/>
      <c r="FC39" s="251"/>
      <c r="FD39" s="251"/>
      <c r="FE39" s="251"/>
      <c r="FF39" s="251"/>
      <c r="FG39" s="251"/>
      <c r="FH39" s="251"/>
      <c r="FI39" s="251"/>
      <c r="FJ39" s="251"/>
      <c r="FK39" s="251"/>
      <c r="FL39" s="251"/>
      <c r="FM39" s="251"/>
      <c r="FN39" s="251"/>
      <c r="FO39" s="251"/>
      <c r="FP39" s="251"/>
      <c r="FQ39" s="251"/>
      <c r="FR39" s="251"/>
      <c r="FS39" s="251"/>
      <c r="FT39" s="251"/>
      <c r="FU39" s="251"/>
      <c r="FV39" s="251"/>
      <c r="FW39" s="251"/>
      <c r="FX39" s="251"/>
      <c r="FY39" s="251"/>
      <c r="FZ39" s="251"/>
      <c r="GA39" s="251"/>
      <c r="GB39" s="251"/>
      <c r="GC39" s="251"/>
      <c r="GD39" s="251"/>
      <c r="GE39" s="251"/>
      <c r="GF39" s="251"/>
      <c r="GG39" s="251"/>
      <c r="GH39" s="251"/>
      <c r="GI39" s="251"/>
      <c r="GJ39" s="251"/>
      <c r="GK39" s="251"/>
      <c r="GL39" s="251"/>
      <c r="GM39" s="251"/>
      <c r="GN39" s="251"/>
      <c r="GO39" s="251"/>
      <c r="GP39" s="251"/>
      <c r="GQ39" s="251"/>
      <c r="GR39" s="251"/>
      <c r="GS39" s="251"/>
      <c r="GT39" s="251"/>
      <c r="GU39" s="251"/>
      <c r="GV39" s="251"/>
      <c r="GW39" s="251"/>
      <c r="GX39" s="251"/>
      <c r="GY39" s="251"/>
      <c r="GZ39" s="251"/>
      <c r="HA39" s="251"/>
      <c r="HB39" s="251"/>
      <c r="HC39" s="251"/>
      <c r="HD39" s="251"/>
      <c r="HE39" s="251"/>
    </row>
    <row r="40" spans="1:213" s="222" customFormat="1" ht="20" customHeight="1">
      <c r="A40" s="211" t="str">
        <f t="shared" si="24"/>
        <v>5.2.1</v>
      </c>
      <c r="B40" s="212" t="s">
        <v>67</v>
      </c>
      <c r="C40" s="222" t="s">
        <v>79</v>
      </c>
      <c r="D40" s="214"/>
      <c r="E40" s="215"/>
      <c r="F40" s="216"/>
      <c r="G40" s="217"/>
      <c r="H40" s="218"/>
      <c r="I40" s="219"/>
      <c r="J40" s="220"/>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1"/>
      <c r="BR40" s="221"/>
      <c r="BS40" s="221"/>
      <c r="BT40" s="221"/>
      <c r="BU40" s="221"/>
      <c r="BV40" s="221"/>
      <c r="BW40" s="221"/>
      <c r="BX40" s="221"/>
      <c r="BY40" s="221"/>
      <c r="BZ40" s="221"/>
      <c r="CA40" s="221"/>
      <c r="CB40" s="221"/>
      <c r="CC40" s="221"/>
      <c r="CD40" s="221"/>
      <c r="CE40" s="221"/>
      <c r="CF40" s="221"/>
      <c r="CG40" s="221"/>
      <c r="CH40" s="221"/>
      <c r="CI40" s="221"/>
      <c r="CJ40" s="221"/>
      <c r="CK40" s="221"/>
      <c r="CL40" s="221"/>
      <c r="CM40" s="221"/>
      <c r="CN40" s="221"/>
      <c r="CO40" s="221"/>
      <c r="CP40" s="221"/>
      <c r="CQ40" s="221"/>
      <c r="CR40" s="221"/>
      <c r="CS40" s="221"/>
      <c r="CT40" s="221"/>
      <c r="CU40" s="221"/>
      <c r="CV40" s="221"/>
      <c r="CW40" s="221"/>
      <c r="CX40" s="221"/>
      <c r="CY40" s="221"/>
      <c r="CZ40" s="221"/>
      <c r="DA40" s="221"/>
      <c r="DB40" s="221"/>
      <c r="DC40" s="221"/>
      <c r="DD40" s="221"/>
      <c r="DE40" s="221"/>
      <c r="DF40" s="221"/>
      <c r="DG40" s="221"/>
      <c r="DH40" s="221"/>
      <c r="DI40" s="221"/>
      <c r="DJ40" s="221"/>
      <c r="DK40" s="221"/>
      <c r="DL40" s="221"/>
      <c r="DM40" s="221"/>
      <c r="DN40" s="221"/>
      <c r="DO40" s="221"/>
      <c r="DP40" s="221"/>
      <c r="DQ40" s="221"/>
      <c r="DR40" s="221"/>
      <c r="DS40" s="221"/>
      <c r="DT40" s="221"/>
      <c r="DU40" s="221"/>
      <c r="DV40" s="221"/>
      <c r="DW40" s="221"/>
      <c r="DX40" s="221"/>
      <c r="DY40" s="221"/>
      <c r="DZ40" s="221"/>
      <c r="EA40" s="221"/>
      <c r="EB40" s="221"/>
      <c r="EC40" s="221"/>
      <c r="ED40" s="221"/>
      <c r="EE40" s="221"/>
      <c r="EF40" s="221"/>
      <c r="EG40" s="221"/>
      <c r="EH40" s="221"/>
      <c r="EI40" s="221"/>
      <c r="EJ40" s="221"/>
      <c r="EK40" s="221"/>
      <c r="EL40" s="221"/>
      <c r="EM40" s="221"/>
      <c r="EN40" s="221"/>
      <c r="EO40" s="221"/>
      <c r="EP40" s="221"/>
      <c r="EQ40" s="221"/>
      <c r="ER40" s="221"/>
      <c r="ES40" s="221"/>
      <c r="ET40" s="221"/>
      <c r="EU40" s="221"/>
      <c r="EV40" s="221"/>
      <c r="EW40" s="221"/>
      <c r="EX40" s="221"/>
      <c r="EY40" s="221"/>
      <c r="EZ40" s="221"/>
      <c r="FA40" s="221"/>
      <c r="FB40" s="221"/>
      <c r="FC40" s="221"/>
      <c r="FD40" s="221"/>
      <c r="FE40" s="221"/>
      <c r="FF40" s="221"/>
      <c r="FG40" s="221"/>
      <c r="FH40" s="221"/>
      <c r="FI40" s="221"/>
      <c r="FJ40" s="221"/>
      <c r="FK40" s="221"/>
      <c r="FL40" s="221"/>
      <c r="FM40" s="221"/>
      <c r="FN40" s="221"/>
      <c r="FO40" s="221"/>
      <c r="FP40" s="221"/>
      <c r="FQ40" s="221"/>
      <c r="FR40" s="221"/>
      <c r="FS40" s="221"/>
      <c r="FT40" s="221"/>
      <c r="FU40" s="221"/>
      <c r="FV40" s="221"/>
      <c r="FW40" s="221"/>
      <c r="FX40" s="221"/>
      <c r="FY40" s="221"/>
      <c r="FZ40" s="221"/>
      <c r="GA40" s="221"/>
      <c r="GB40" s="221"/>
      <c r="GC40" s="221"/>
      <c r="GD40" s="221"/>
      <c r="GE40" s="221"/>
      <c r="GF40" s="221"/>
      <c r="GG40" s="221"/>
      <c r="GH40" s="221"/>
      <c r="GI40" s="221"/>
      <c r="GJ40" s="221"/>
      <c r="GK40" s="221"/>
      <c r="GL40" s="221"/>
      <c r="GM40" s="221"/>
      <c r="GN40" s="221"/>
      <c r="GO40" s="221"/>
      <c r="GP40" s="221"/>
      <c r="GQ40" s="221"/>
      <c r="GR40" s="221"/>
      <c r="GS40" s="221"/>
      <c r="GT40" s="221"/>
      <c r="GU40" s="221"/>
      <c r="GV40" s="221"/>
      <c r="GW40" s="221"/>
      <c r="GX40" s="221"/>
      <c r="GY40" s="221"/>
      <c r="GZ40" s="221"/>
      <c r="HA40" s="221"/>
      <c r="HB40" s="221"/>
      <c r="HC40" s="221"/>
      <c r="HD40" s="221"/>
      <c r="HE40" s="221"/>
    </row>
    <row r="41" spans="1:213" s="222" customFormat="1" ht="18">
      <c r="A41" s="211" t="str">
        <f t="shared" si="24"/>
        <v>5.2.2</v>
      </c>
      <c r="B41" s="212" t="s">
        <v>34</v>
      </c>
      <c r="C41" s="222" t="s">
        <v>66</v>
      </c>
      <c r="D41" s="214"/>
      <c r="E41" s="215">
        <f>E17</f>
        <v>43626</v>
      </c>
      <c r="F41" s="216">
        <f t="shared" ref="F41" si="32">IF(ISBLANK(E41)," - ",IF(G41=0,E41,E41+G41-1))</f>
        <v>43646</v>
      </c>
      <c r="G41" s="217">
        <f>G17</f>
        <v>21</v>
      </c>
      <c r="H41" s="218">
        <v>0</v>
      </c>
      <c r="I41" s="219">
        <f t="shared" ref="I41" si="33">IF(OR(F41=0,E41=0),0,NETWORKDAYS(E41,F41))</f>
        <v>15</v>
      </c>
      <c r="J41" s="220"/>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1"/>
      <c r="BR41" s="221"/>
      <c r="BS41" s="221"/>
      <c r="BT41" s="221"/>
      <c r="BU41" s="221"/>
      <c r="BV41" s="221"/>
      <c r="BW41" s="221"/>
      <c r="BX41" s="221"/>
      <c r="BY41" s="221"/>
      <c r="BZ41" s="221"/>
      <c r="CA41" s="221"/>
      <c r="CB41" s="221"/>
      <c r="CC41" s="221"/>
      <c r="CD41" s="221"/>
      <c r="CE41" s="221"/>
      <c r="CF41" s="221"/>
      <c r="CG41" s="221"/>
      <c r="CH41" s="221"/>
      <c r="CI41" s="221"/>
      <c r="CJ41" s="221"/>
      <c r="CK41" s="221"/>
      <c r="CL41" s="221"/>
      <c r="CM41" s="221"/>
      <c r="CN41" s="221"/>
      <c r="CO41" s="221"/>
      <c r="CP41" s="221"/>
      <c r="CQ41" s="221"/>
      <c r="CR41" s="221"/>
      <c r="CS41" s="221"/>
      <c r="CT41" s="221"/>
      <c r="CU41" s="221"/>
      <c r="CV41" s="221"/>
      <c r="CW41" s="221"/>
      <c r="CX41" s="221"/>
      <c r="CY41" s="221"/>
      <c r="CZ41" s="221"/>
      <c r="DA41" s="221"/>
      <c r="DB41" s="221"/>
      <c r="DC41" s="221"/>
      <c r="DD41" s="221"/>
      <c r="DE41" s="221"/>
      <c r="DF41" s="221"/>
      <c r="DG41" s="221"/>
      <c r="DH41" s="221"/>
      <c r="DI41" s="221"/>
      <c r="DJ41" s="221"/>
      <c r="DK41" s="221"/>
      <c r="DL41" s="221"/>
      <c r="DM41" s="221"/>
      <c r="DN41" s="221"/>
      <c r="DO41" s="221"/>
      <c r="DP41" s="221"/>
      <c r="DQ41" s="221"/>
      <c r="DR41" s="221"/>
      <c r="DS41" s="221"/>
      <c r="DT41" s="221"/>
      <c r="DU41" s="221"/>
      <c r="DV41" s="221"/>
      <c r="DW41" s="221"/>
      <c r="DX41" s="221"/>
      <c r="DY41" s="221"/>
      <c r="DZ41" s="221"/>
      <c r="EA41" s="221"/>
      <c r="EB41" s="221"/>
      <c r="EC41" s="221"/>
      <c r="ED41" s="221"/>
      <c r="EE41" s="221"/>
      <c r="EF41" s="221"/>
      <c r="EG41" s="221"/>
      <c r="EH41" s="221"/>
      <c r="EI41" s="221"/>
      <c r="EJ41" s="221"/>
      <c r="EK41" s="221"/>
      <c r="EL41" s="221"/>
      <c r="EM41" s="221"/>
      <c r="EN41" s="221"/>
      <c r="EO41" s="221"/>
      <c r="EP41" s="221"/>
      <c r="EQ41" s="221"/>
      <c r="ER41" s="221"/>
      <c r="ES41" s="221"/>
      <c r="ET41" s="221"/>
      <c r="EU41" s="221"/>
      <c r="EV41" s="221"/>
      <c r="EW41" s="221"/>
      <c r="EX41" s="221"/>
      <c r="EY41" s="221"/>
      <c r="EZ41" s="221"/>
      <c r="FA41" s="221"/>
      <c r="FB41" s="221"/>
      <c r="FC41" s="221"/>
      <c r="FD41" s="221"/>
      <c r="FE41" s="221"/>
      <c r="FF41" s="221"/>
      <c r="FG41" s="221"/>
      <c r="FH41" s="221"/>
      <c r="FI41" s="221"/>
      <c r="FJ41" s="221"/>
      <c r="FK41" s="221"/>
      <c r="FL41" s="221"/>
      <c r="FM41" s="221"/>
      <c r="FN41" s="221"/>
      <c r="FO41" s="221"/>
      <c r="FP41" s="221"/>
      <c r="FQ41" s="221"/>
      <c r="FR41" s="221"/>
      <c r="FS41" s="221"/>
      <c r="FT41" s="221"/>
      <c r="FU41" s="221"/>
      <c r="FV41" s="221"/>
      <c r="FW41" s="221"/>
      <c r="FX41" s="221"/>
      <c r="FY41" s="221"/>
      <c r="FZ41" s="221"/>
      <c r="GA41" s="221"/>
      <c r="GB41" s="221"/>
      <c r="GC41" s="221"/>
      <c r="GD41" s="221"/>
      <c r="GE41" s="221"/>
      <c r="GF41" s="221"/>
      <c r="GG41" s="221"/>
      <c r="GH41" s="221"/>
      <c r="GI41" s="221"/>
      <c r="GJ41" s="221"/>
      <c r="GK41" s="221"/>
      <c r="GL41" s="221"/>
      <c r="GM41" s="221"/>
      <c r="GN41" s="221"/>
      <c r="GO41" s="221"/>
      <c r="GP41" s="221"/>
      <c r="GQ41" s="221"/>
      <c r="GR41" s="221"/>
      <c r="GS41" s="221"/>
      <c r="GT41" s="221"/>
      <c r="GU41" s="221"/>
      <c r="GV41" s="221"/>
      <c r="GW41" s="221"/>
      <c r="GX41" s="221"/>
      <c r="GY41" s="221"/>
      <c r="GZ41" s="221"/>
      <c r="HA41" s="221"/>
      <c r="HB41" s="221"/>
      <c r="HC41" s="221"/>
      <c r="HD41" s="221"/>
      <c r="HE41" s="221"/>
    </row>
    <row r="42" spans="1:213" s="133" customFormat="1" ht="20" customHeight="1">
      <c r="A42" s="13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5.3</v>
      </c>
      <c r="B42" s="132" t="s">
        <v>36</v>
      </c>
      <c r="D42" s="134"/>
      <c r="E42" s="151"/>
      <c r="F42" s="136"/>
      <c r="G42" s="137"/>
      <c r="H42" s="138"/>
      <c r="I42" s="139"/>
      <c r="J42" s="140"/>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1"/>
      <c r="BR42" s="141"/>
      <c r="BS42" s="141"/>
      <c r="BT42" s="141"/>
      <c r="BU42" s="141"/>
      <c r="BV42" s="141"/>
      <c r="BW42" s="141"/>
      <c r="BX42" s="141"/>
      <c r="BY42" s="141"/>
      <c r="BZ42" s="141"/>
      <c r="CA42" s="141"/>
      <c r="CB42" s="141"/>
      <c r="CC42" s="141"/>
      <c r="CD42" s="141"/>
      <c r="CE42" s="141"/>
      <c r="CF42" s="141"/>
      <c r="CG42" s="141"/>
      <c r="CH42" s="141"/>
      <c r="CI42" s="141"/>
      <c r="CJ42" s="141"/>
      <c r="CK42" s="141"/>
      <c r="CL42" s="141"/>
      <c r="CM42" s="141"/>
      <c r="CN42" s="141"/>
      <c r="CO42" s="141"/>
      <c r="CP42" s="141"/>
      <c r="CQ42" s="141"/>
      <c r="CR42" s="141"/>
      <c r="CS42" s="141"/>
      <c r="CT42" s="141"/>
      <c r="CU42" s="141"/>
      <c r="CV42" s="141"/>
      <c r="CW42" s="141"/>
      <c r="CX42" s="141"/>
      <c r="CY42" s="141"/>
      <c r="CZ42" s="141"/>
      <c r="DA42" s="141"/>
      <c r="DB42" s="141"/>
      <c r="DC42" s="141"/>
      <c r="DD42" s="141"/>
      <c r="DE42" s="141"/>
      <c r="DF42" s="141"/>
      <c r="DG42" s="141"/>
      <c r="DH42" s="141"/>
      <c r="DI42" s="141"/>
      <c r="DJ42" s="141"/>
      <c r="DK42" s="141"/>
      <c r="DL42" s="141"/>
      <c r="DM42" s="141"/>
      <c r="DN42" s="141"/>
      <c r="DO42" s="141"/>
      <c r="DP42" s="141"/>
      <c r="DQ42" s="141"/>
      <c r="DR42" s="141"/>
      <c r="DS42" s="141"/>
      <c r="DT42" s="141"/>
      <c r="DU42" s="141"/>
      <c r="DV42" s="141"/>
      <c r="DW42" s="141"/>
      <c r="DX42" s="141"/>
      <c r="DY42" s="141"/>
      <c r="DZ42" s="141"/>
      <c r="EA42" s="141"/>
      <c r="EB42" s="141"/>
      <c r="EC42" s="141"/>
      <c r="ED42" s="141"/>
      <c r="EE42" s="141"/>
      <c r="EF42" s="141"/>
      <c r="EG42" s="141"/>
      <c r="EH42" s="141"/>
      <c r="EI42" s="141"/>
      <c r="EJ42" s="141"/>
      <c r="EK42" s="141"/>
      <c r="EL42" s="141"/>
      <c r="EM42" s="141"/>
      <c r="EN42" s="141"/>
      <c r="EO42" s="141"/>
      <c r="EP42" s="141"/>
      <c r="EQ42" s="141"/>
      <c r="ER42" s="141"/>
      <c r="ES42" s="141"/>
      <c r="ET42" s="141"/>
      <c r="EU42" s="141"/>
      <c r="EV42" s="141"/>
      <c r="EW42" s="141"/>
      <c r="EX42" s="141"/>
      <c r="EY42" s="141"/>
      <c r="EZ42" s="141"/>
      <c r="FA42" s="141"/>
      <c r="FB42" s="141"/>
      <c r="FC42" s="141"/>
      <c r="FD42" s="141"/>
      <c r="FE42" s="141"/>
      <c r="FF42" s="141"/>
      <c r="FG42" s="141"/>
      <c r="FH42" s="141"/>
      <c r="FI42" s="141"/>
      <c r="FJ42" s="141"/>
      <c r="FK42" s="141"/>
      <c r="FL42" s="141"/>
      <c r="FM42" s="141"/>
      <c r="FN42" s="141"/>
      <c r="FO42" s="141"/>
      <c r="FP42" s="141"/>
      <c r="FQ42" s="141"/>
      <c r="FR42" s="141"/>
      <c r="FS42" s="141"/>
      <c r="FT42" s="141"/>
      <c r="FU42" s="141"/>
      <c r="FV42" s="141"/>
      <c r="FW42" s="141"/>
      <c r="FX42" s="141"/>
      <c r="FY42" s="141"/>
      <c r="FZ42" s="141"/>
      <c r="GA42" s="141"/>
      <c r="GB42" s="141"/>
      <c r="GC42" s="141"/>
      <c r="GD42" s="141"/>
      <c r="GE42" s="141"/>
      <c r="GF42" s="141"/>
      <c r="GG42" s="141"/>
      <c r="GH42" s="141"/>
      <c r="GI42" s="141"/>
      <c r="GJ42" s="141"/>
      <c r="GK42" s="141"/>
      <c r="GL42" s="141"/>
      <c r="GM42" s="141"/>
      <c r="GN42" s="141"/>
      <c r="GO42" s="141"/>
      <c r="GP42" s="141"/>
      <c r="GQ42" s="141"/>
      <c r="GR42" s="141"/>
      <c r="GS42" s="141"/>
      <c r="GT42" s="141"/>
      <c r="GU42" s="141"/>
      <c r="GV42" s="141"/>
      <c r="GW42" s="141"/>
      <c r="GX42" s="141"/>
      <c r="GY42" s="141"/>
      <c r="GZ42" s="141"/>
      <c r="HA42" s="141"/>
      <c r="HB42" s="141"/>
      <c r="HC42" s="141"/>
      <c r="HD42" s="141"/>
      <c r="HE42" s="141"/>
    </row>
    <row r="43" spans="1:213" s="13" customFormat="1" ht="18">
      <c r="A43" s="89" t="str">
        <f t="shared" si="24"/>
        <v>5.3.1</v>
      </c>
      <c r="B43" s="190" t="s">
        <v>88</v>
      </c>
      <c r="C43" s="182" t="s">
        <v>29</v>
      </c>
      <c r="D43" s="183"/>
      <c r="E43" s="198">
        <v>43466</v>
      </c>
      <c r="F43" s="173">
        <f>F21+4*7</f>
        <v>43537</v>
      </c>
      <c r="G43" s="180">
        <v>28</v>
      </c>
      <c r="H43" s="34">
        <v>0.5</v>
      </c>
      <c r="I43" s="102">
        <f t="shared" ref="I43:I44" si="34">IF(OR(F43=0,E43=0),0,NETWORKDAYS(E43,F43))</f>
        <v>52</v>
      </c>
      <c r="J43" s="92"/>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row>
    <row r="44" spans="1:213" s="13" customFormat="1" ht="18">
      <c r="A44" s="89" t="str">
        <f t="shared" si="24"/>
        <v>5.3.2</v>
      </c>
      <c r="B44" s="190" t="s">
        <v>35</v>
      </c>
      <c r="C44" s="182" t="s">
        <v>66</v>
      </c>
      <c r="D44" s="183"/>
      <c r="E44" s="172">
        <f>F43+1</f>
        <v>43538</v>
      </c>
      <c r="F44" s="173">
        <f t="shared" ref="F44" si="35">IF(ISBLANK(E44)," - ",IF(G44=0,E44,E44+G44-1))</f>
        <v>43621</v>
      </c>
      <c r="G44" s="180">
        <f>12*7</f>
        <v>84</v>
      </c>
      <c r="H44" s="34">
        <v>0</v>
      </c>
      <c r="I44" s="102">
        <f t="shared" si="34"/>
        <v>60</v>
      </c>
      <c r="J44" s="92"/>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row>
    <row r="45" spans="1:213" s="124" customFormat="1" ht="18">
      <c r="A45" s="123" t="str">
        <f t="shared" si="24"/>
        <v>5.3.3</v>
      </c>
      <c r="B45" s="193" t="s">
        <v>71</v>
      </c>
      <c r="C45" s="194" t="s">
        <v>66</v>
      </c>
      <c r="D45" s="195"/>
      <c r="E45" s="174">
        <f>E17</f>
        <v>43626</v>
      </c>
      <c r="F45" s="175">
        <f t="shared" ref="F45:F52" si="36">IF(ISBLANK(E45)," - ",IF(G45=0,E45,E45+G45-1))</f>
        <v>43646</v>
      </c>
      <c r="G45" s="176">
        <f>G17</f>
        <v>21</v>
      </c>
      <c r="H45" s="125">
        <v>0</v>
      </c>
      <c r="I45" s="126">
        <f t="shared" ref="I45:I52" si="37">IF(OR(F45=0,E45=0),0,NETWORKDAYS(E45,F45))</f>
        <v>15</v>
      </c>
      <c r="J45" s="127"/>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28"/>
      <c r="EJ45" s="128"/>
      <c r="EK45" s="128"/>
      <c r="EL45" s="128"/>
      <c r="EM45" s="128"/>
      <c r="EN45" s="128"/>
      <c r="EO45" s="128"/>
      <c r="EP45" s="128"/>
      <c r="EQ45" s="128"/>
      <c r="ER45" s="128"/>
      <c r="ES45" s="128"/>
      <c r="ET45" s="128"/>
      <c r="EU45" s="128"/>
      <c r="EV45" s="128"/>
      <c r="EW45" s="128"/>
      <c r="EX45" s="128"/>
      <c r="EY45" s="128"/>
      <c r="EZ45" s="128"/>
      <c r="FA45" s="128"/>
      <c r="FB45" s="128"/>
      <c r="FC45" s="128"/>
      <c r="FD45" s="128"/>
      <c r="FE45" s="128"/>
      <c r="FF45" s="128"/>
      <c r="FG45" s="128"/>
      <c r="FH45" s="128"/>
      <c r="FI45" s="128"/>
      <c r="FJ45" s="128"/>
      <c r="FK45" s="128"/>
      <c r="FL45" s="128"/>
      <c r="FM45" s="128"/>
      <c r="FN45" s="128"/>
      <c r="FO45" s="128"/>
      <c r="FP45" s="128"/>
      <c r="FQ45" s="128"/>
      <c r="FR45" s="128"/>
      <c r="FS45" s="128"/>
      <c r="FT45" s="128"/>
      <c r="FU45" s="128"/>
      <c r="FV45" s="128"/>
      <c r="FW45" s="128"/>
      <c r="FX45" s="128"/>
      <c r="FY45" s="128"/>
      <c r="FZ45" s="128"/>
      <c r="GA45" s="128"/>
      <c r="GB45" s="128"/>
      <c r="GC45" s="128"/>
      <c r="GD45" s="128"/>
      <c r="GE45" s="128"/>
      <c r="GF45" s="128"/>
      <c r="GG45" s="128"/>
      <c r="GH45" s="128"/>
      <c r="GI45" s="128"/>
      <c r="GJ45" s="128"/>
      <c r="GK45" s="128"/>
      <c r="GL45" s="128"/>
      <c r="GM45" s="128"/>
      <c r="GN45" s="128"/>
      <c r="GO45" s="128"/>
      <c r="GP45" s="128"/>
      <c r="GQ45" s="128"/>
      <c r="GR45" s="128"/>
      <c r="GS45" s="128"/>
      <c r="GT45" s="128"/>
      <c r="GU45" s="128"/>
      <c r="GV45" s="128"/>
      <c r="GW45" s="128"/>
      <c r="GX45" s="128"/>
      <c r="GY45" s="128"/>
      <c r="GZ45" s="128"/>
      <c r="HA45" s="128"/>
      <c r="HB45" s="128"/>
      <c r="HC45" s="128"/>
      <c r="HD45" s="128"/>
      <c r="HE45" s="128"/>
    </row>
    <row r="46" spans="1:213" s="133" customFormat="1" ht="18">
      <c r="A46" s="13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5.4</v>
      </c>
      <c r="B46" s="132" t="s">
        <v>37</v>
      </c>
      <c r="D46" s="134"/>
      <c r="E46" s="135"/>
      <c r="F46" s="136"/>
      <c r="G46" s="137"/>
      <c r="H46" s="138"/>
      <c r="I46" s="139"/>
      <c r="J46" s="140"/>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1"/>
      <c r="BR46" s="141"/>
      <c r="BS46" s="141"/>
      <c r="BT46" s="141"/>
      <c r="BU46" s="141"/>
      <c r="BV46" s="141"/>
      <c r="BW46" s="141"/>
      <c r="BX46" s="141"/>
      <c r="BY46" s="141"/>
      <c r="BZ46" s="141"/>
      <c r="CA46" s="141"/>
      <c r="CB46" s="141"/>
      <c r="CC46" s="141"/>
      <c r="CD46" s="141"/>
      <c r="CE46" s="141"/>
      <c r="CF46" s="141"/>
      <c r="CG46" s="141"/>
      <c r="CH46" s="141"/>
      <c r="CI46" s="141"/>
      <c r="CJ46" s="141"/>
      <c r="CK46" s="141"/>
      <c r="CL46" s="141"/>
      <c r="CM46" s="141"/>
      <c r="CN46" s="141"/>
      <c r="CO46" s="141"/>
      <c r="CP46" s="141"/>
      <c r="CQ46" s="141"/>
      <c r="CR46" s="141"/>
      <c r="CS46" s="141"/>
      <c r="CT46" s="141"/>
      <c r="CU46" s="141"/>
      <c r="CV46" s="141"/>
      <c r="CW46" s="141"/>
      <c r="CX46" s="141"/>
      <c r="CY46" s="141"/>
      <c r="CZ46" s="141"/>
      <c r="DA46" s="141"/>
      <c r="DB46" s="141"/>
      <c r="DC46" s="141"/>
      <c r="DD46" s="141"/>
      <c r="DE46" s="141"/>
      <c r="DF46" s="141"/>
      <c r="DG46" s="141"/>
      <c r="DH46" s="141"/>
      <c r="DI46" s="141"/>
      <c r="DJ46" s="141"/>
      <c r="DK46" s="141"/>
      <c r="DL46" s="141"/>
      <c r="DM46" s="141"/>
      <c r="DN46" s="141"/>
      <c r="DO46" s="141"/>
      <c r="DP46" s="141"/>
      <c r="DQ46" s="141"/>
      <c r="DR46" s="141"/>
      <c r="DS46" s="141"/>
      <c r="DT46" s="141"/>
      <c r="DU46" s="141"/>
      <c r="DV46" s="141"/>
      <c r="DW46" s="141"/>
      <c r="DX46" s="141"/>
      <c r="DY46" s="141"/>
      <c r="DZ46" s="141"/>
      <c r="EA46" s="141"/>
      <c r="EB46" s="141"/>
      <c r="EC46" s="141"/>
      <c r="ED46" s="141"/>
      <c r="EE46" s="141"/>
      <c r="EF46" s="141"/>
      <c r="EG46" s="141"/>
      <c r="EH46" s="141"/>
      <c r="EI46" s="141"/>
      <c r="EJ46" s="141"/>
      <c r="EK46" s="141"/>
      <c r="EL46" s="141"/>
      <c r="EM46" s="141"/>
      <c r="EN46" s="141"/>
      <c r="EO46" s="141"/>
      <c r="EP46" s="141"/>
      <c r="EQ46" s="141"/>
      <c r="ER46" s="141"/>
      <c r="ES46" s="141"/>
      <c r="ET46" s="141"/>
      <c r="EU46" s="141"/>
      <c r="EV46" s="141"/>
      <c r="EW46" s="141"/>
      <c r="EX46" s="141"/>
      <c r="EY46" s="141"/>
      <c r="EZ46" s="141"/>
      <c r="FA46" s="141"/>
      <c r="FB46" s="141"/>
      <c r="FC46" s="141"/>
      <c r="FD46" s="141"/>
      <c r="FE46" s="141"/>
      <c r="FF46" s="141"/>
      <c r="FG46" s="141"/>
      <c r="FH46" s="141"/>
      <c r="FI46" s="141"/>
      <c r="FJ46" s="141"/>
      <c r="FK46" s="141"/>
      <c r="FL46" s="141"/>
      <c r="FM46" s="141"/>
      <c r="FN46" s="141"/>
      <c r="FO46" s="141"/>
      <c r="FP46" s="141"/>
      <c r="FQ46" s="141"/>
      <c r="FR46" s="141"/>
      <c r="FS46" s="141"/>
      <c r="FT46" s="141"/>
      <c r="FU46" s="141"/>
      <c r="FV46" s="141"/>
      <c r="FW46" s="141"/>
      <c r="FX46" s="141"/>
      <c r="FY46" s="141"/>
      <c r="FZ46" s="141"/>
      <c r="GA46" s="141"/>
      <c r="GB46" s="141"/>
      <c r="GC46" s="141"/>
      <c r="GD46" s="141"/>
      <c r="GE46" s="141"/>
      <c r="GF46" s="141"/>
      <c r="GG46" s="141"/>
      <c r="GH46" s="141"/>
      <c r="GI46" s="141"/>
      <c r="GJ46" s="141"/>
      <c r="GK46" s="141"/>
      <c r="GL46" s="141"/>
      <c r="GM46" s="141"/>
      <c r="GN46" s="141"/>
      <c r="GO46" s="141"/>
      <c r="GP46" s="141"/>
      <c r="GQ46" s="141"/>
      <c r="GR46" s="141"/>
      <c r="GS46" s="141"/>
      <c r="GT46" s="141"/>
      <c r="GU46" s="141"/>
      <c r="GV46" s="141"/>
      <c r="GW46" s="141"/>
      <c r="GX46" s="141"/>
      <c r="GY46" s="141"/>
      <c r="GZ46" s="141"/>
      <c r="HA46" s="141"/>
      <c r="HB46" s="141"/>
      <c r="HC46" s="141"/>
      <c r="HD46" s="141"/>
      <c r="HE46" s="141"/>
    </row>
    <row r="47" spans="1:213" s="13" customFormat="1" ht="18">
      <c r="A47" s="89" t="str">
        <f t="shared" si="24"/>
        <v>5.4.1</v>
      </c>
      <c r="B47" s="87" t="s">
        <v>27</v>
      </c>
      <c r="C47" s="13" t="s">
        <v>29</v>
      </c>
      <c r="D47" s="86"/>
      <c r="E47" s="83">
        <f>F21+1</f>
        <v>43510</v>
      </c>
      <c r="F47" s="79">
        <f t="shared" ref="F47:F49" si="38">IF(ISBLANK(E47)," - ",IF(G47=0,E47,E47+G47-1))</f>
        <v>43537</v>
      </c>
      <c r="G47" s="33">
        <f>4*7</f>
        <v>28</v>
      </c>
      <c r="H47" s="34">
        <v>0</v>
      </c>
      <c r="I47" s="102">
        <f t="shared" ref="I47:I49" si="39">IF(OR(F47=0,E47=0),0,NETWORKDAYS(E47,F47))</f>
        <v>20</v>
      </c>
      <c r="J47" s="92"/>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row>
    <row r="48" spans="1:213" s="13" customFormat="1" ht="18" customHeight="1">
      <c r="A48" s="89" t="str">
        <f t="shared" si="24"/>
        <v>5.4.2</v>
      </c>
      <c r="B48" s="190" t="s">
        <v>74</v>
      </c>
      <c r="C48" s="182" t="s">
        <v>29</v>
      </c>
      <c r="D48" s="183"/>
      <c r="E48" s="172">
        <f>F21+1</f>
        <v>43510</v>
      </c>
      <c r="F48" s="173">
        <f t="shared" ref="F48" si="40">IF(ISBLANK(E48)," - ",IF(G48=0,E48,E48+G48-1))</f>
        <v>43565</v>
      </c>
      <c r="G48" s="180">
        <f>2*4*7</f>
        <v>56</v>
      </c>
      <c r="H48" s="34">
        <v>0</v>
      </c>
      <c r="I48" s="102">
        <f t="shared" ref="I48" si="41">IF(OR(F48=0,E48=0),0,NETWORKDAYS(E48,F48))</f>
        <v>40</v>
      </c>
      <c r="J48" s="92"/>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row>
    <row r="49" spans="1:213" s="13" customFormat="1" ht="18">
      <c r="A49" s="89" t="str">
        <f t="shared" si="24"/>
        <v>5.4.3</v>
      </c>
      <c r="B49" s="190" t="s">
        <v>38</v>
      </c>
      <c r="C49" s="182" t="s">
        <v>29</v>
      </c>
      <c r="D49" s="183"/>
      <c r="E49" s="172">
        <f>F48+1</f>
        <v>43566</v>
      </c>
      <c r="F49" s="173">
        <f t="shared" si="38"/>
        <v>43593</v>
      </c>
      <c r="G49" s="180">
        <f>4*7</f>
        <v>28</v>
      </c>
      <c r="H49" s="34">
        <v>0</v>
      </c>
      <c r="I49" s="102">
        <f t="shared" si="39"/>
        <v>20</v>
      </c>
      <c r="J49" s="92"/>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row>
    <row r="50" spans="1:213" s="13" customFormat="1" ht="18">
      <c r="A50" s="89" t="str">
        <f t="shared" si="24"/>
        <v>5.4.4</v>
      </c>
      <c r="B50" s="190" t="s">
        <v>28</v>
      </c>
      <c r="C50" s="182" t="s">
        <v>29</v>
      </c>
      <c r="D50" s="183"/>
      <c r="E50" s="172">
        <f>F49+1</f>
        <v>43594</v>
      </c>
      <c r="F50" s="173">
        <f t="shared" ref="F50" si="42">IF(ISBLANK(E50)," - ",IF(G50=0,E50,E50+G50-1))</f>
        <v>43677</v>
      </c>
      <c r="G50" s="180">
        <f>12*7</f>
        <v>84</v>
      </c>
      <c r="H50" s="34">
        <v>0</v>
      </c>
      <c r="I50" s="102">
        <f t="shared" ref="I50" si="43">IF(OR(F50=0,E50=0),0,NETWORKDAYS(E50,F50))</f>
        <v>60</v>
      </c>
      <c r="J50" s="92"/>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row>
    <row r="51" spans="1:213" s="13" customFormat="1" ht="18">
      <c r="A51" s="89" t="str">
        <f t="shared" si="24"/>
        <v>5.4.5</v>
      </c>
      <c r="B51" s="190" t="s">
        <v>21</v>
      </c>
      <c r="C51" s="182" t="s">
        <v>22</v>
      </c>
      <c r="D51" s="183"/>
      <c r="E51" s="172">
        <f>F50+1</f>
        <v>43678</v>
      </c>
      <c r="F51" s="173">
        <f t="shared" ref="F51" si="44">IF(ISBLANK(E51)," - ",IF(G51=0,E51,E51+G51-1))</f>
        <v>43678</v>
      </c>
      <c r="G51" s="180">
        <v>1</v>
      </c>
      <c r="H51" s="34">
        <v>0</v>
      </c>
      <c r="I51" s="102">
        <f t="shared" ref="I51" si="45">IF(OR(F51=0,E51=0),0,NETWORKDAYS(E51,F51))</f>
        <v>1</v>
      </c>
      <c r="J51" s="92"/>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row>
    <row r="52" spans="1:213" s="124" customFormat="1" ht="18">
      <c r="A52" s="123" t="str">
        <f t="shared" si="24"/>
        <v>5.4.6</v>
      </c>
      <c r="B52" s="193" t="s">
        <v>34</v>
      </c>
      <c r="C52" s="194" t="s">
        <v>29</v>
      </c>
      <c r="D52" s="195"/>
      <c r="E52" s="174">
        <f>E15</f>
        <v>43715</v>
      </c>
      <c r="F52" s="175">
        <f t="shared" si="36"/>
        <v>43721</v>
      </c>
      <c r="G52" s="176">
        <f>G15</f>
        <v>7</v>
      </c>
      <c r="H52" s="125">
        <v>0</v>
      </c>
      <c r="I52" s="126">
        <f t="shared" si="37"/>
        <v>5</v>
      </c>
      <c r="J52" s="127"/>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c r="EV52" s="128"/>
      <c r="EW52" s="128"/>
      <c r="EX52" s="128"/>
      <c r="EY52" s="128"/>
      <c r="EZ52" s="128"/>
      <c r="FA52" s="128"/>
      <c r="FB52" s="128"/>
      <c r="FC52" s="128"/>
      <c r="FD52" s="128"/>
      <c r="FE52" s="128"/>
      <c r="FF52" s="128"/>
      <c r="FG52" s="128"/>
      <c r="FH52" s="128"/>
      <c r="FI52" s="128"/>
      <c r="FJ52" s="128"/>
      <c r="FK52" s="128"/>
      <c r="FL52" s="128"/>
      <c r="FM52" s="128"/>
      <c r="FN52" s="128"/>
      <c r="FO52" s="128"/>
      <c r="FP52" s="128"/>
      <c r="FQ52" s="128"/>
      <c r="FR52" s="128"/>
      <c r="FS52" s="128"/>
      <c r="FT52" s="128"/>
      <c r="FU52" s="128"/>
      <c r="FV52" s="128"/>
      <c r="FW52" s="128"/>
      <c r="FX52" s="128"/>
      <c r="FY52" s="128"/>
      <c r="FZ52" s="128"/>
      <c r="GA52" s="128"/>
      <c r="GB52" s="128"/>
      <c r="GC52" s="128"/>
      <c r="GD52" s="128"/>
      <c r="GE52" s="128"/>
      <c r="GF52" s="128"/>
      <c r="GG52" s="128"/>
      <c r="GH52" s="128"/>
      <c r="GI52" s="128"/>
      <c r="GJ52" s="128"/>
      <c r="GK52" s="128"/>
      <c r="GL52" s="128"/>
      <c r="GM52" s="128"/>
      <c r="GN52" s="128"/>
      <c r="GO52" s="128"/>
      <c r="GP52" s="128"/>
      <c r="GQ52" s="128"/>
      <c r="GR52" s="128"/>
      <c r="GS52" s="128"/>
      <c r="GT52" s="128"/>
      <c r="GU52" s="128"/>
      <c r="GV52" s="128"/>
      <c r="GW52" s="128"/>
      <c r="GX52" s="128"/>
      <c r="GY52" s="128"/>
      <c r="GZ52" s="128"/>
      <c r="HA52" s="128"/>
      <c r="HB52" s="128"/>
      <c r="HC52" s="128"/>
      <c r="HD52" s="128"/>
      <c r="HE52" s="128"/>
    </row>
    <row r="53" spans="1:213" s="210" customFormat="1" ht="18">
      <c r="A53" s="19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5.5</v>
      </c>
      <c r="B53" s="200" t="s">
        <v>25</v>
      </c>
      <c r="C53" s="201"/>
      <c r="D53" s="202"/>
      <c r="E53" s="203"/>
      <c r="F53" s="204"/>
      <c r="G53" s="205"/>
      <c r="H53" s="206"/>
      <c r="I53" s="207"/>
      <c r="J53" s="208"/>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09"/>
      <c r="BQ53" s="209"/>
      <c r="BR53" s="209"/>
      <c r="BS53" s="209"/>
      <c r="BT53" s="209"/>
      <c r="BU53" s="209"/>
      <c r="BV53" s="209"/>
      <c r="BW53" s="209"/>
      <c r="BX53" s="209"/>
      <c r="BY53" s="209"/>
      <c r="BZ53" s="209"/>
      <c r="CA53" s="209"/>
      <c r="CB53" s="209"/>
      <c r="CC53" s="209"/>
      <c r="CD53" s="209"/>
      <c r="CE53" s="209"/>
      <c r="CF53" s="209"/>
      <c r="CG53" s="209"/>
      <c r="CH53" s="209"/>
      <c r="CI53" s="209"/>
      <c r="CJ53" s="209"/>
      <c r="CK53" s="209"/>
      <c r="CL53" s="209"/>
      <c r="CM53" s="209"/>
      <c r="CN53" s="209"/>
      <c r="CO53" s="209"/>
      <c r="CP53" s="209"/>
      <c r="CQ53" s="209"/>
      <c r="CR53" s="209"/>
      <c r="CS53" s="209"/>
      <c r="CT53" s="209"/>
      <c r="CU53" s="209"/>
      <c r="CV53" s="209"/>
      <c r="CW53" s="209"/>
      <c r="CX53" s="209"/>
      <c r="CY53" s="209"/>
      <c r="CZ53" s="209"/>
      <c r="DA53" s="209"/>
      <c r="DB53" s="209"/>
      <c r="DC53" s="209"/>
      <c r="DD53" s="209"/>
      <c r="DE53" s="209"/>
      <c r="DF53" s="209"/>
      <c r="DG53" s="209"/>
      <c r="DH53" s="209"/>
      <c r="DI53" s="209"/>
      <c r="DJ53" s="209"/>
      <c r="DK53" s="209"/>
      <c r="DL53" s="209"/>
      <c r="DM53" s="209"/>
      <c r="DN53" s="209"/>
      <c r="DO53" s="209"/>
      <c r="DP53" s="209"/>
      <c r="DQ53" s="209"/>
      <c r="DR53" s="209"/>
      <c r="DS53" s="209"/>
      <c r="DT53" s="209"/>
      <c r="DU53" s="209"/>
      <c r="DV53" s="209"/>
      <c r="DW53" s="209"/>
      <c r="DX53" s="209"/>
      <c r="DY53" s="209"/>
      <c r="DZ53" s="209"/>
      <c r="EA53" s="209"/>
      <c r="EB53" s="209"/>
      <c r="EC53" s="209"/>
      <c r="ED53" s="209"/>
      <c r="EE53" s="209"/>
      <c r="EF53" s="209"/>
      <c r="EG53" s="209"/>
      <c r="EH53" s="209"/>
      <c r="EI53" s="209"/>
      <c r="EJ53" s="209"/>
      <c r="EK53" s="209"/>
      <c r="EL53" s="209"/>
      <c r="EM53" s="209"/>
      <c r="EN53" s="209"/>
      <c r="EO53" s="209"/>
      <c r="EP53" s="209"/>
      <c r="EQ53" s="209"/>
      <c r="ER53" s="209"/>
      <c r="ES53" s="209"/>
      <c r="ET53" s="209"/>
      <c r="EU53" s="209"/>
      <c r="EV53" s="209"/>
      <c r="EW53" s="209"/>
      <c r="EX53" s="209"/>
      <c r="EY53" s="209"/>
      <c r="EZ53" s="209"/>
      <c r="FA53" s="209"/>
      <c r="FB53" s="209"/>
      <c r="FC53" s="209"/>
      <c r="FD53" s="209"/>
      <c r="FE53" s="209"/>
      <c r="FF53" s="209"/>
      <c r="FG53" s="209"/>
      <c r="FH53" s="209"/>
      <c r="FI53" s="209"/>
      <c r="FJ53" s="209"/>
      <c r="FK53" s="209"/>
      <c r="FL53" s="209"/>
      <c r="FM53" s="209"/>
      <c r="FN53" s="209"/>
      <c r="FO53" s="209"/>
      <c r="FP53" s="209"/>
      <c r="FQ53" s="209"/>
      <c r="FR53" s="209"/>
      <c r="FS53" s="209"/>
      <c r="FT53" s="209"/>
      <c r="FU53" s="209"/>
      <c r="FV53" s="209"/>
      <c r="FW53" s="209"/>
      <c r="FX53" s="209"/>
      <c r="FY53" s="209"/>
      <c r="FZ53" s="209"/>
      <c r="GA53" s="209"/>
      <c r="GB53" s="209"/>
      <c r="GC53" s="209"/>
      <c r="GD53" s="209"/>
      <c r="GE53" s="209"/>
      <c r="GF53" s="209"/>
      <c r="GG53" s="209"/>
      <c r="GH53" s="209"/>
      <c r="GI53" s="209"/>
      <c r="GJ53" s="209"/>
      <c r="GK53" s="209"/>
      <c r="GL53" s="209"/>
      <c r="GM53" s="209"/>
      <c r="GN53" s="209"/>
      <c r="GO53" s="209"/>
      <c r="GP53" s="209"/>
      <c r="GQ53" s="209"/>
      <c r="GR53" s="209"/>
      <c r="GS53" s="209"/>
      <c r="GT53" s="209"/>
      <c r="GU53" s="209"/>
      <c r="GV53" s="209"/>
      <c r="GW53" s="209"/>
      <c r="GX53" s="209"/>
      <c r="GY53" s="209"/>
      <c r="GZ53" s="209"/>
      <c r="HA53" s="209"/>
      <c r="HB53" s="209"/>
      <c r="HC53" s="209"/>
      <c r="HD53" s="209"/>
      <c r="HE53" s="209"/>
    </row>
    <row r="54" spans="1:213" s="222" customFormat="1" ht="18">
      <c r="A54" s="211" t="str">
        <f t="shared" si="24"/>
        <v>5.5.1</v>
      </c>
      <c r="B54" s="212" t="s">
        <v>70</v>
      </c>
      <c r="C54" s="213" t="s">
        <v>80</v>
      </c>
      <c r="D54" s="214"/>
      <c r="E54" s="215"/>
      <c r="F54" s="216"/>
      <c r="G54" s="217"/>
      <c r="H54" s="218"/>
      <c r="I54" s="219"/>
      <c r="J54" s="220"/>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1"/>
      <c r="BR54" s="221"/>
      <c r="BS54" s="221"/>
      <c r="BT54" s="221"/>
      <c r="BU54" s="221"/>
      <c r="BV54" s="221"/>
      <c r="BW54" s="221"/>
      <c r="BX54" s="221"/>
      <c r="BY54" s="221"/>
      <c r="BZ54" s="221"/>
      <c r="CA54" s="221"/>
      <c r="CB54" s="221"/>
      <c r="CC54" s="221"/>
      <c r="CD54" s="221"/>
      <c r="CE54" s="221"/>
      <c r="CF54" s="221"/>
      <c r="CG54" s="221"/>
      <c r="CH54" s="221"/>
      <c r="CI54" s="221"/>
      <c r="CJ54" s="221"/>
      <c r="CK54" s="221"/>
      <c r="CL54" s="221"/>
      <c r="CM54" s="221"/>
      <c r="CN54" s="221"/>
      <c r="CO54" s="221"/>
      <c r="CP54" s="221"/>
      <c r="CQ54" s="221"/>
      <c r="CR54" s="221"/>
      <c r="CS54" s="221"/>
      <c r="CT54" s="221"/>
      <c r="CU54" s="221"/>
      <c r="CV54" s="221"/>
      <c r="CW54" s="221"/>
      <c r="CX54" s="221"/>
      <c r="CY54" s="221"/>
      <c r="CZ54" s="221"/>
      <c r="DA54" s="221"/>
      <c r="DB54" s="221"/>
      <c r="DC54" s="221"/>
      <c r="DD54" s="221"/>
      <c r="DE54" s="221"/>
      <c r="DF54" s="221"/>
      <c r="DG54" s="221"/>
      <c r="DH54" s="221"/>
      <c r="DI54" s="221"/>
      <c r="DJ54" s="221"/>
      <c r="DK54" s="221"/>
      <c r="DL54" s="221"/>
      <c r="DM54" s="221"/>
      <c r="DN54" s="221"/>
      <c r="DO54" s="221"/>
      <c r="DP54" s="221"/>
      <c r="DQ54" s="221"/>
      <c r="DR54" s="221"/>
      <c r="DS54" s="221"/>
      <c r="DT54" s="221"/>
      <c r="DU54" s="221"/>
      <c r="DV54" s="221"/>
      <c r="DW54" s="221"/>
      <c r="DX54" s="221"/>
      <c r="DY54" s="221"/>
      <c r="DZ54" s="221"/>
      <c r="EA54" s="221"/>
      <c r="EB54" s="221"/>
      <c r="EC54" s="221"/>
      <c r="ED54" s="221"/>
      <c r="EE54" s="221"/>
      <c r="EF54" s="221"/>
      <c r="EG54" s="221"/>
      <c r="EH54" s="221"/>
      <c r="EI54" s="221"/>
      <c r="EJ54" s="221"/>
      <c r="EK54" s="221"/>
      <c r="EL54" s="221"/>
      <c r="EM54" s="221"/>
      <c r="EN54" s="221"/>
      <c r="EO54" s="221"/>
      <c r="EP54" s="221"/>
      <c r="EQ54" s="221"/>
      <c r="ER54" s="221"/>
      <c r="ES54" s="221"/>
      <c r="ET54" s="221"/>
      <c r="EU54" s="221"/>
      <c r="EV54" s="221"/>
      <c r="EW54" s="221"/>
      <c r="EX54" s="221"/>
      <c r="EY54" s="221"/>
      <c r="EZ54" s="221"/>
      <c r="FA54" s="221"/>
      <c r="FB54" s="221"/>
      <c r="FC54" s="221"/>
      <c r="FD54" s="221"/>
      <c r="FE54" s="221"/>
      <c r="FF54" s="221"/>
      <c r="FG54" s="221"/>
      <c r="FH54" s="221"/>
      <c r="FI54" s="221"/>
      <c r="FJ54" s="221"/>
      <c r="FK54" s="221"/>
      <c r="FL54" s="221"/>
      <c r="FM54" s="221"/>
      <c r="FN54" s="221"/>
      <c r="FO54" s="221"/>
      <c r="FP54" s="221"/>
      <c r="FQ54" s="221"/>
      <c r="FR54" s="221"/>
      <c r="FS54" s="221"/>
      <c r="FT54" s="221"/>
      <c r="FU54" s="221"/>
      <c r="FV54" s="221"/>
      <c r="FW54" s="221"/>
      <c r="FX54" s="221"/>
      <c r="FY54" s="221"/>
      <c r="FZ54" s="221"/>
      <c r="GA54" s="221"/>
      <c r="GB54" s="221"/>
      <c r="GC54" s="221"/>
      <c r="GD54" s="221"/>
      <c r="GE54" s="221"/>
      <c r="GF54" s="221"/>
      <c r="GG54" s="221"/>
      <c r="GH54" s="221"/>
      <c r="GI54" s="221"/>
      <c r="GJ54" s="221"/>
      <c r="GK54" s="221"/>
      <c r="GL54" s="221"/>
      <c r="GM54" s="221"/>
      <c r="GN54" s="221"/>
      <c r="GO54" s="221"/>
      <c r="GP54" s="221"/>
      <c r="GQ54" s="221"/>
      <c r="GR54" s="221"/>
      <c r="GS54" s="221"/>
      <c r="GT54" s="221"/>
      <c r="GU54" s="221"/>
      <c r="GV54" s="221"/>
      <c r="GW54" s="221"/>
      <c r="GX54" s="221"/>
      <c r="GY54" s="221"/>
      <c r="GZ54" s="221"/>
      <c r="HA54" s="221"/>
      <c r="HB54" s="221"/>
      <c r="HC54" s="221"/>
      <c r="HD54" s="221"/>
      <c r="HE54" s="221"/>
    </row>
    <row r="55" spans="1:213" s="225" customFormat="1" ht="26">
      <c r="A55" s="223" t="str">
        <f t="shared" si="24"/>
        <v>5.5.2</v>
      </c>
      <c r="B55" s="224" t="s">
        <v>89</v>
      </c>
      <c r="C55" s="225" t="s">
        <v>80</v>
      </c>
      <c r="D55" s="226"/>
      <c r="E55" s="227">
        <v>43738</v>
      </c>
      <c r="F55" s="228">
        <v>43752</v>
      </c>
      <c r="G55" s="229">
        <v>0</v>
      </c>
      <c r="H55" s="230">
        <v>0</v>
      </c>
      <c r="I55" s="231">
        <f t="shared" ref="I55" si="46">IF(OR(F55=0,E55=0),0,NETWORKDAYS(E55,F55))</f>
        <v>11</v>
      </c>
      <c r="J55" s="232"/>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3"/>
      <c r="BR55" s="233"/>
      <c r="BS55" s="233"/>
      <c r="BT55" s="233"/>
      <c r="BU55" s="233"/>
      <c r="BV55" s="233"/>
      <c r="BW55" s="233"/>
      <c r="BX55" s="233"/>
      <c r="BY55" s="233"/>
      <c r="BZ55" s="233"/>
      <c r="CA55" s="233"/>
      <c r="CB55" s="233"/>
      <c r="CC55" s="233"/>
      <c r="CD55" s="233"/>
      <c r="CE55" s="233"/>
      <c r="CF55" s="233"/>
      <c r="CG55" s="233"/>
      <c r="CH55" s="233"/>
      <c r="CI55" s="233"/>
      <c r="CJ55" s="233"/>
      <c r="CK55" s="233"/>
      <c r="CL55" s="233"/>
      <c r="CM55" s="233"/>
      <c r="CN55" s="233"/>
      <c r="CO55" s="233"/>
      <c r="CP55" s="233"/>
      <c r="CQ55" s="233"/>
      <c r="CR55" s="233"/>
      <c r="CS55" s="233"/>
      <c r="CT55" s="233"/>
      <c r="CU55" s="233"/>
      <c r="CV55" s="233"/>
      <c r="CW55" s="233"/>
      <c r="CX55" s="233"/>
      <c r="CY55" s="233"/>
      <c r="CZ55" s="233"/>
      <c r="DA55" s="233"/>
      <c r="DB55" s="233"/>
      <c r="DC55" s="233"/>
      <c r="DD55" s="233"/>
      <c r="DE55" s="233"/>
      <c r="DF55" s="233"/>
      <c r="DG55" s="233"/>
      <c r="DH55" s="233"/>
      <c r="DI55" s="233"/>
      <c r="DJ55" s="233"/>
      <c r="DK55" s="233"/>
      <c r="DL55" s="233"/>
      <c r="DM55" s="233"/>
      <c r="DN55" s="233"/>
      <c r="DO55" s="233"/>
      <c r="DP55" s="233"/>
      <c r="DQ55" s="233"/>
      <c r="DR55" s="233"/>
      <c r="DS55" s="233"/>
      <c r="DT55" s="233"/>
      <c r="DU55" s="233"/>
      <c r="DV55" s="233"/>
      <c r="DW55" s="233"/>
      <c r="DX55" s="233"/>
      <c r="DY55" s="233"/>
      <c r="DZ55" s="233"/>
      <c r="EA55" s="233"/>
      <c r="EB55" s="233"/>
      <c r="EC55" s="233"/>
      <c r="ED55" s="233"/>
      <c r="EE55" s="233"/>
      <c r="EF55" s="233"/>
      <c r="EG55" s="233"/>
      <c r="EH55" s="233"/>
      <c r="EI55" s="233"/>
      <c r="EJ55" s="233"/>
      <c r="EK55" s="233"/>
      <c r="EL55" s="233"/>
      <c r="EM55" s="233"/>
      <c r="EN55" s="233"/>
      <c r="EO55" s="233"/>
      <c r="EP55" s="233"/>
      <c r="EQ55" s="233"/>
      <c r="ER55" s="233"/>
      <c r="ES55" s="233"/>
      <c r="ET55" s="233"/>
      <c r="EU55" s="233"/>
      <c r="EV55" s="233"/>
      <c r="EW55" s="233"/>
      <c r="EX55" s="233"/>
      <c r="EY55" s="233"/>
      <c r="EZ55" s="233"/>
      <c r="FA55" s="233"/>
      <c r="FB55" s="233"/>
      <c r="FC55" s="233"/>
      <c r="FD55" s="233"/>
      <c r="FE55" s="233"/>
      <c r="FF55" s="233"/>
      <c r="FG55" s="233"/>
      <c r="FH55" s="233"/>
      <c r="FI55" s="233"/>
      <c r="FJ55" s="233"/>
      <c r="FK55" s="233"/>
      <c r="FL55" s="233"/>
      <c r="FM55" s="233"/>
      <c r="FN55" s="233"/>
      <c r="FO55" s="233"/>
      <c r="FP55" s="233"/>
      <c r="FQ55" s="233"/>
      <c r="FR55" s="233"/>
      <c r="FS55" s="233"/>
      <c r="FT55" s="233"/>
      <c r="FU55" s="233"/>
      <c r="FV55" s="233"/>
      <c r="FW55" s="233"/>
      <c r="FX55" s="233"/>
      <c r="FY55" s="233"/>
      <c r="FZ55" s="233"/>
      <c r="GA55" s="233"/>
      <c r="GB55" s="233"/>
      <c r="GC55" s="233"/>
      <c r="GD55" s="233"/>
      <c r="GE55" s="233"/>
      <c r="GF55" s="233"/>
      <c r="GG55" s="233"/>
      <c r="GH55" s="233"/>
      <c r="GI55" s="233"/>
      <c r="GJ55" s="233"/>
      <c r="GK55" s="233"/>
      <c r="GL55" s="233"/>
      <c r="GM55" s="233"/>
      <c r="GN55" s="233"/>
      <c r="GO55" s="233"/>
      <c r="GP55" s="233"/>
      <c r="GQ55" s="233"/>
      <c r="GR55" s="233"/>
      <c r="GS55" s="233"/>
      <c r="GT55" s="233"/>
      <c r="GU55" s="233"/>
      <c r="GV55" s="233"/>
      <c r="GW55" s="233"/>
      <c r="GX55" s="233"/>
      <c r="GY55" s="233"/>
      <c r="GZ55" s="233"/>
      <c r="HA55" s="233"/>
      <c r="HB55" s="233"/>
      <c r="HC55" s="233"/>
      <c r="HD55" s="233"/>
      <c r="HE55" s="233"/>
    </row>
    <row r="56" spans="1:213" s="133" customFormat="1" ht="18">
      <c r="A56" s="13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5.6</v>
      </c>
      <c r="B56" s="132" t="s">
        <v>68</v>
      </c>
      <c r="D56" s="134"/>
      <c r="E56" s="135"/>
      <c r="F56" s="136"/>
      <c r="G56" s="137"/>
      <c r="H56" s="138"/>
      <c r="I56" s="139"/>
      <c r="J56" s="140"/>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1"/>
      <c r="BE56" s="141"/>
      <c r="BF56" s="141"/>
      <c r="BG56" s="141"/>
      <c r="BH56" s="141"/>
      <c r="BI56" s="141"/>
      <c r="BJ56" s="141"/>
      <c r="BK56" s="141"/>
      <c r="BL56" s="141"/>
      <c r="BM56" s="141"/>
      <c r="BN56" s="141"/>
      <c r="BO56" s="141"/>
      <c r="BP56" s="141"/>
      <c r="BQ56" s="141"/>
      <c r="BR56" s="141"/>
      <c r="BS56" s="141"/>
      <c r="BT56" s="141"/>
      <c r="BU56" s="141"/>
      <c r="BV56" s="141"/>
      <c r="BW56" s="141"/>
      <c r="BX56" s="141"/>
      <c r="BY56" s="141"/>
      <c r="BZ56" s="141"/>
      <c r="CA56" s="141"/>
      <c r="CB56" s="141"/>
      <c r="CC56" s="141"/>
      <c r="CD56" s="141"/>
      <c r="CE56" s="141"/>
      <c r="CF56" s="141"/>
      <c r="CG56" s="141"/>
      <c r="CH56" s="141"/>
      <c r="CI56" s="141"/>
      <c r="CJ56" s="141"/>
      <c r="CK56" s="141"/>
      <c r="CL56" s="141"/>
      <c r="CM56" s="141"/>
      <c r="CN56" s="141"/>
      <c r="CO56" s="141"/>
      <c r="CP56" s="141"/>
      <c r="CQ56" s="141"/>
      <c r="CR56" s="141"/>
      <c r="CS56" s="141"/>
      <c r="CT56" s="141"/>
      <c r="CU56" s="141"/>
      <c r="CV56" s="141"/>
      <c r="CW56" s="141"/>
      <c r="CX56" s="141"/>
      <c r="CY56" s="141"/>
      <c r="CZ56" s="141"/>
      <c r="DA56" s="141"/>
      <c r="DB56" s="141"/>
      <c r="DC56" s="141"/>
      <c r="DD56" s="141"/>
      <c r="DE56" s="141"/>
      <c r="DF56" s="141"/>
      <c r="DG56" s="141"/>
      <c r="DH56" s="141"/>
      <c r="DI56" s="141"/>
      <c r="DJ56" s="141"/>
      <c r="DK56" s="141"/>
      <c r="DL56" s="141"/>
      <c r="DM56" s="141"/>
      <c r="DN56" s="141"/>
      <c r="DO56" s="141"/>
      <c r="DP56" s="141"/>
      <c r="DQ56" s="141"/>
      <c r="DR56" s="141"/>
      <c r="DS56" s="141"/>
      <c r="DT56" s="141"/>
      <c r="DU56" s="141"/>
      <c r="DV56" s="141"/>
      <c r="DW56" s="141"/>
      <c r="DX56" s="141"/>
      <c r="DY56" s="141"/>
      <c r="DZ56" s="141"/>
      <c r="EA56" s="141"/>
      <c r="EB56" s="141"/>
      <c r="EC56" s="141"/>
      <c r="ED56" s="141"/>
      <c r="EE56" s="141"/>
      <c r="EF56" s="141"/>
      <c r="EG56" s="141"/>
      <c r="EH56" s="141"/>
      <c r="EI56" s="141"/>
      <c r="EJ56" s="141"/>
      <c r="EK56" s="141"/>
      <c r="EL56" s="141"/>
      <c r="EM56" s="141"/>
      <c r="EN56" s="141"/>
      <c r="EO56" s="141"/>
      <c r="EP56" s="141"/>
      <c r="EQ56" s="141"/>
      <c r="ER56" s="141"/>
      <c r="ES56" s="141"/>
      <c r="ET56" s="141"/>
      <c r="EU56" s="141"/>
      <c r="EV56" s="141"/>
      <c r="EW56" s="141"/>
      <c r="EX56" s="141"/>
      <c r="EY56" s="141"/>
      <c r="EZ56" s="141"/>
      <c r="FA56" s="141"/>
      <c r="FB56" s="141"/>
      <c r="FC56" s="141"/>
      <c r="FD56" s="141"/>
      <c r="FE56" s="141"/>
      <c r="FF56" s="141"/>
      <c r="FG56" s="141"/>
      <c r="FH56" s="141"/>
      <c r="FI56" s="141"/>
      <c r="FJ56" s="141"/>
      <c r="FK56" s="141"/>
      <c r="FL56" s="141"/>
      <c r="FM56" s="141"/>
      <c r="FN56" s="141"/>
      <c r="FO56" s="141"/>
      <c r="FP56" s="141"/>
      <c r="FQ56" s="141"/>
      <c r="FR56" s="141"/>
      <c r="FS56" s="141"/>
      <c r="FT56" s="141"/>
      <c r="FU56" s="141"/>
      <c r="FV56" s="141"/>
      <c r="FW56" s="141"/>
      <c r="FX56" s="141"/>
      <c r="FY56" s="141"/>
      <c r="FZ56" s="141"/>
      <c r="GA56" s="141"/>
      <c r="GB56" s="141"/>
      <c r="GC56" s="141"/>
      <c r="GD56" s="141"/>
      <c r="GE56" s="141"/>
      <c r="GF56" s="141"/>
      <c r="GG56" s="141"/>
      <c r="GH56" s="141"/>
      <c r="GI56" s="141"/>
      <c r="GJ56" s="141"/>
      <c r="GK56" s="141"/>
      <c r="GL56" s="141"/>
      <c r="GM56" s="141"/>
      <c r="GN56" s="141"/>
      <c r="GO56" s="141"/>
      <c r="GP56" s="141"/>
      <c r="GQ56" s="141"/>
      <c r="GR56" s="141"/>
      <c r="GS56" s="141"/>
      <c r="GT56" s="141"/>
      <c r="GU56" s="141"/>
      <c r="GV56" s="141"/>
      <c r="GW56" s="141"/>
      <c r="GX56" s="141"/>
      <c r="GY56" s="141"/>
      <c r="GZ56" s="141"/>
      <c r="HA56" s="141"/>
      <c r="HB56" s="141"/>
      <c r="HC56" s="141"/>
      <c r="HD56" s="141"/>
      <c r="HE56" s="141"/>
    </row>
    <row r="57" spans="1:213" s="13" customFormat="1" ht="18">
      <c r="A57" s="188" t="str">
        <f t="shared" si="24"/>
        <v>5.6.1</v>
      </c>
      <c r="B57" s="190" t="s">
        <v>38</v>
      </c>
      <c r="C57" s="182" t="s">
        <v>29</v>
      </c>
      <c r="D57" s="183"/>
      <c r="E57" s="172">
        <f>F21+1</f>
        <v>43510</v>
      </c>
      <c r="F57" s="173">
        <f t="shared" si="25"/>
        <v>43523</v>
      </c>
      <c r="G57" s="180">
        <v>14</v>
      </c>
      <c r="H57" s="184">
        <v>0</v>
      </c>
      <c r="I57" s="102">
        <f t="shared" si="23"/>
        <v>10</v>
      </c>
      <c r="J57" s="92"/>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row>
    <row r="58" spans="1:213" s="13" customFormat="1" ht="18">
      <c r="A58" s="188" t="str">
        <f t="shared" si="24"/>
        <v>5.6.2</v>
      </c>
      <c r="B58" s="190" t="s">
        <v>24</v>
      </c>
      <c r="C58" s="182" t="s">
        <v>29</v>
      </c>
      <c r="D58" s="183"/>
      <c r="E58" s="172">
        <f>F57+1</f>
        <v>43524</v>
      </c>
      <c r="F58" s="173">
        <f t="shared" si="25"/>
        <v>43607</v>
      </c>
      <c r="G58" s="180">
        <f>12*7</f>
        <v>84</v>
      </c>
      <c r="H58" s="184">
        <v>0</v>
      </c>
      <c r="I58" s="102">
        <f t="shared" ref="I58:I59" si="47">IF(OR(F58=0,E58=0),0,NETWORKDAYS(E58,F58))</f>
        <v>60</v>
      </c>
      <c r="J58" s="92"/>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row>
    <row r="59" spans="1:213" s="13" customFormat="1" ht="18">
      <c r="A59" s="188" t="str">
        <f t="shared" si="24"/>
        <v>5.6.3</v>
      </c>
      <c r="B59" s="190" t="s">
        <v>86</v>
      </c>
      <c r="C59" s="182" t="s">
        <v>29</v>
      </c>
      <c r="D59" s="183"/>
      <c r="E59" s="172">
        <f>F58+1</f>
        <v>43608</v>
      </c>
      <c r="F59" s="173">
        <f t="shared" si="25"/>
        <v>43614</v>
      </c>
      <c r="G59" s="180">
        <v>7</v>
      </c>
      <c r="H59" s="184">
        <v>0</v>
      </c>
      <c r="I59" s="102">
        <f t="shared" si="47"/>
        <v>5</v>
      </c>
      <c r="J59" s="92"/>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row>
    <row r="60" spans="1:213" s="13" customFormat="1" ht="18">
      <c r="A60" s="89" t="str">
        <f t="shared" si="24"/>
        <v>5.6.4</v>
      </c>
      <c r="B60" s="87" t="s">
        <v>21</v>
      </c>
      <c r="C60" s="13" t="s">
        <v>22</v>
      </c>
      <c r="D60" s="86"/>
      <c r="E60" s="83">
        <f>F59+1</f>
        <v>43615</v>
      </c>
      <c r="F60" s="79">
        <f t="shared" si="25"/>
        <v>43615</v>
      </c>
      <c r="G60" s="33">
        <v>1</v>
      </c>
      <c r="H60" s="34">
        <v>0</v>
      </c>
      <c r="I60" s="102">
        <f t="shared" si="23"/>
        <v>1</v>
      </c>
      <c r="J60" s="92"/>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row>
    <row r="61" spans="1:213" s="124" customFormat="1" ht="18">
      <c r="A61" s="123" t="str">
        <f t="shared" si="24"/>
        <v>5.6.5</v>
      </c>
      <c r="B61" s="129" t="s">
        <v>75</v>
      </c>
      <c r="C61" s="194" t="s">
        <v>66</v>
      </c>
      <c r="D61" s="195"/>
      <c r="E61" s="172">
        <f>E17</f>
        <v>43626</v>
      </c>
      <c r="F61" s="173">
        <f t="shared" si="25"/>
        <v>43646</v>
      </c>
      <c r="G61" s="176">
        <f>G17</f>
        <v>21</v>
      </c>
      <c r="H61" s="125">
        <v>0</v>
      </c>
      <c r="I61" s="126">
        <f t="shared" ref="I61" si="48">IF(OR(F61=0,E61=0),0,NETWORKDAYS(E61,F61))</f>
        <v>15</v>
      </c>
      <c r="J61" s="127"/>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c r="CE61" s="128"/>
      <c r="CF61" s="128"/>
      <c r="CG61" s="128"/>
      <c r="CH61" s="128"/>
      <c r="CI61" s="128"/>
      <c r="CJ61" s="128"/>
      <c r="CK61" s="128"/>
      <c r="CL61" s="128"/>
      <c r="CM61" s="128"/>
      <c r="CN61" s="128"/>
      <c r="CO61" s="128"/>
      <c r="CP61" s="128"/>
      <c r="CQ61" s="128"/>
      <c r="CR61" s="128"/>
      <c r="CS61" s="128"/>
      <c r="CT61" s="128"/>
      <c r="CU61" s="128"/>
      <c r="CV61" s="128"/>
      <c r="CW61" s="128"/>
      <c r="CX61" s="128"/>
      <c r="CY61" s="128"/>
      <c r="CZ61" s="128"/>
      <c r="DA61" s="128"/>
      <c r="DB61" s="128"/>
      <c r="DC61" s="128"/>
      <c r="DD61" s="128"/>
      <c r="DE61" s="128"/>
      <c r="DF61" s="128"/>
      <c r="DG61" s="128"/>
      <c r="DH61" s="128"/>
      <c r="DI61" s="128"/>
      <c r="DJ61" s="128"/>
      <c r="DK61" s="128"/>
      <c r="DL61" s="128"/>
      <c r="DM61" s="128"/>
      <c r="DN61" s="128"/>
      <c r="DO61" s="128"/>
      <c r="DP61" s="128"/>
      <c r="DQ61" s="128"/>
      <c r="DR61" s="128"/>
      <c r="DS61" s="128"/>
      <c r="DT61" s="128"/>
      <c r="DU61" s="128"/>
      <c r="DV61" s="128"/>
      <c r="DW61" s="128"/>
      <c r="DX61" s="128"/>
      <c r="DY61" s="128"/>
      <c r="DZ61" s="128"/>
      <c r="EA61" s="128"/>
      <c r="EB61" s="128"/>
      <c r="EC61" s="128"/>
      <c r="ED61" s="128"/>
      <c r="EE61" s="128"/>
      <c r="EF61" s="128"/>
      <c r="EG61" s="128"/>
      <c r="EH61" s="128"/>
      <c r="EI61" s="128"/>
      <c r="EJ61" s="128"/>
      <c r="EK61" s="128"/>
      <c r="EL61" s="128"/>
      <c r="EM61" s="128"/>
      <c r="EN61" s="128"/>
      <c r="EO61" s="128"/>
      <c r="EP61" s="128"/>
      <c r="EQ61" s="128"/>
      <c r="ER61" s="128"/>
      <c r="ES61" s="128"/>
      <c r="ET61" s="128"/>
      <c r="EU61" s="128"/>
      <c r="EV61" s="128"/>
      <c r="EW61" s="128"/>
      <c r="EX61" s="128"/>
      <c r="EY61" s="128"/>
      <c r="EZ61" s="128"/>
      <c r="FA61" s="128"/>
      <c r="FB61" s="128"/>
      <c r="FC61" s="128"/>
      <c r="FD61" s="128"/>
      <c r="FE61" s="128"/>
      <c r="FF61" s="128"/>
      <c r="FG61" s="128"/>
      <c r="FH61" s="128"/>
      <c r="FI61" s="128"/>
      <c r="FJ61" s="128"/>
      <c r="FK61" s="128"/>
      <c r="FL61" s="128"/>
      <c r="FM61" s="128"/>
      <c r="FN61" s="128"/>
      <c r="FO61" s="128"/>
      <c r="FP61" s="128"/>
      <c r="FQ61" s="128"/>
      <c r="FR61" s="128"/>
      <c r="FS61" s="128"/>
      <c r="FT61" s="128"/>
      <c r="FU61" s="128"/>
      <c r="FV61" s="128"/>
      <c r="FW61" s="128"/>
      <c r="FX61" s="128"/>
      <c r="FY61" s="128"/>
      <c r="FZ61" s="128"/>
      <c r="GA61" s="128"/>
      <c r="GB61" s="128"/>
      <c r="GC61" s="128"/>
      <c r="GD61" s="128"/>
      <c r="GE61" s="128"/>
      <c r="GF61" s="128"/>
      <c r="GG61" s="128"/>
      <c r="GH61" s="128"/>
      <c r="GI61" s="128"/>
      <c r="GJ61" s="128"/>
      <c r="GK61" s="128"/>
      <c r="GL61" s="128"/>
      <c r="GM61" s="128"/>
      <c r="GN61" s="128"/>
      <c r="GO61" s="128"/>
      <c r="GP61" s="128"/>
      <c r="GQ61" s="128"/>
      <c r="GR61" s="128"/>
      <c r="GS61" s="128"/>
      <c r="GT61" s="128"/>
      <c r="GU61" s="128"/>
      <c r="GV61" s="128"/>
      <c r="GW61" s="128"/>
      <c r="GX61" s="128"/>
      <c r="GY61" s="128"/>
      <c r="GZ61" s="128"/>
      <c r="HA61" s="128"/>
      <c r="HB61" s="128"/>
      <c r="HC61" s="128"/>
      <c r="HD61" s="128"/>
      <c r="HE61" s="128"/>
    </row>
    <row r="62" spans="1:213" s="240" customFormat="1" ht="18">
      <c r="A62" s="19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5.7</v>
      </c>
      <c r="B62" s="200" t="s">
        <v>73</v>
      </c>
      <c r="C62" s="210"/>
      <c r="D62" s="202"/>
      <c r="E62" s="203"/>
      <c r="F62" s="204"/>
      <c r="G62" s="205"/>
      <c r="H62" s="206"/>
      <c r="I62" s="207"/>
      <c r="J62" s="208"/>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c r="BO62" s="209"/>
      <c r="BP62" s="209"/>
      <c r="BQ62" s="209"/>
      <c r="BR62" s="209"/>
      <c r="BS62" s="209"/>
      <c r="BT62" s="209"/>
      <c r="BU62" s="209"/>
      <c r="BV62" s="209"/>
      <c r="BW62" s="209"/>
      <c r="BX62" s="209"/>
      <c r="BY62" s="209"/>
      <c r="BZ62" s="209"/>
      <c r="CA62" s="209"/>
      <c r="CB62" s="209"/>
      <c r="CC62" s="209"/>
      <c r="CD62" s="209"/>
      <c r="CE62" s="209"/>
      <c r="CF62" s="209"/>
      <c r="CG62" s="209"/>
      <c r="CH62" s="209"/>
      <c r="CI62" s="209"/>
      <c r="CJ62" s="209"/>
      <c r="CK62" s="209"/>
      <c r="CL62" s="209"/>
      <c r="CM62" s="209"/>
      <c r="CN62" s="209"/>
      <c r="CO62" s="209"/>
      <c r="CP62" s="209"/>
      <c r="CQ62" s="209"/>
      <c r="CR62" s="209"/>
      <c r="CS62" s="209"/>
      <c r="CT62" s="209"/>
      <c r="CU62" s="209"/>
      <c r="CV62" s="209"/>
      <c r="CW62" s="209"/>
      <c r="CX62" s="209"/>
      <c r="CY62" s="209"/>
      <c r="CZ62" s="209"/>
      <c r="DA62" s="209"/>
      <c r="DB62" s="209"/>
      <c r="DC62" s="209"/>
      <c r="DD62" s="209"/>
      <c r="DE62" s="209"/>
      <c r="DF62" s="209"/>
      <c r="DG62" s="209"/>
      <c r="DH62" s="209"/>
      <c r="DI62" s="209"/>
      <c r="DJ62" s="209"/>
      <c r="DK62" s="209"/>
      <c r="DL62" s="209"/>
      <c r="DM62" s="209"/>
      <c r="DN62" s="209"/>
      <c r="DO62" s="209"/>
      <c r="DP62" s="209"/>
      <c r="DQ62" s="209"/>
      <c r="DR62" s="209"/>
      <c r="DS62" s="209"/>
      <c r="DT62" s="209"/>
      <c r="DU62" s="209"/>
      <c r="DV62" s="209"/>
      <c r="DW62" s="209"/>
      <c r="DX62" s="209"/>
      <c r="DY62" s="209"/>
      <c r="DZ62" s="209"/>
      <c r="EA62" s="209"/>
      <c r="EB62" s="209"/>
      <c r="EC62" s="209"/>
      <c r="ED62" s="209"/>
      <c r="EE62" s="209"/>
      <c r="EF62" s="209"/>
      <c r="EG62" s="209"/>
      <c r="EH62" s="209"/>
      <c r="EI62" s="209"/>
      <c r="EJ62" s="209"/>
      <c r="EK62" s="209"/>
      <c r="EL62" s="209"/>
      <c r="EM62" s="209"/>
      <c r="EN62" s="209"/>
      <c r="EO62" s="209"/>
      <c r="EP62" s="209"/>
      <c r="EQ62" s="209"/>
      <c r="ER62" s="209"/>
      <c r="ES62" s="209"/>
      <c r="ET62" s="209"/>
      <c r="EU62" s="209"/>
      <c r="EV62" s="209"/>
      <c r="EW62" s="209"/>
      <c r="EX62" s="209"/>
      <c r="EY62" s="209"/>
      <c r="EZ62" s="209"/>
      <c r="FA62" s="209"/>
      <c r="FB62" s="209"/>
      <c r="FC62" s="209"/>
      <c r="FD62" s="209"/>
      <c r="FE62" s="209"/>
      <c r="FF62" s="209"/>
      <c r="FG62" s="209"/>
      <c r="FH62" s="209"/>
      <c r="FI62" s="209"/>
      <c r="FJ62" s="209"/>
      <c r="FK62" s="209"/>
      <c r="FL62" s="209"/>
      <c r="FM62" s="209"/>
      <c r="FN62" s="209"/>
      <c r="FO62" s="209"/>
      <c r="FP62" s="209"/>
      <c r="FQ62" s="209"/>
      <c r="FR62" s="209"/>
      <c r="FS62" s="209"/>
      <c r="FT62" s="209"/>
      <c r="FU62" s="209"/>
      <c r="FV62" s="209"/>
      <c r="FW62" s="209"/>
      <c r="FX62" s="209"/>
      <c r="FY62" s="209"/>
      <c r="FZ62" s="209"/>
      <c r="GA62" s="209"/>
      <c r="GB62" s="209"/>
      <c r="GC62" s="209"/>
      <c r="GD62" s="209"/>
      <c r="GE62" s="209"/>
      <c r="GF62" s="209"/>
      <c r="GG62" s="209"/>
      <c r="GH62" s="209"/>
      <c r="GI62" s="209"/>
      <c r="GJ62" s="209"/>
      <c r="GK62" s="209"/>
      <c r="GL62" s="209"/>
      <c r="GM62" s="209"/>
      <c r="GN62" s="209"/>
      <c r="GO62" s="209"/>
      <c r="GP62" s="209"/>
      <c r="GQ62" s="209"/>
      <c r="GR62" s="209"/>
      <c r="GS62" s="209"/>
      <c r="GT62" s="209"/>
      <c r="GU62" s="209"/>
      <c r="GV62" s="209"/>
      <c r="GW62" s="209"/>
      <c r="GX62" s="209"/>
      <c r="GY62" s="209"/>
      <c r="GZ62" s="209"/>
      <c r="HA62" s="209"/>
      <c r="HB62" s="209"/>
      <c r="HC62" s="209"/>
      <c r="HD62" s="209"/>
      <c r="HE62" s="209"/>
    </row>
    <row r="63" spans="1:213" s="210" customFormat="1" ht="18">
      <c r="A63" s="211" t="str">
        <f t="shared" si="24"/>
        <v>5.7.1</v>
      </c>
      <c r="B63" s="212" t="s">
        <v>77</v>
      </c>
      <c r="C63" s="222" t="s">
        <v>80</v>
      </c>
      <c r="D63" s="214"/>
      <c r="E63" s="215"/>
      <c r="F63" s="216"/>
      <c r="G63" s="217"/>
      <c r="H63" s="218"/>
      <c r="I63" s="219"/>
      <c r="J63" s="220"/>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1"/>
      <c r="AY63" s="221"/>
      <c r="AZ63" s="221"/>
      <c r="BA63" s="221"/>
      <c r="BB63" s="221"/>
      <c r="BC63" s="221"/>
      <c r="BD63" s="221"/>
      <c r="BE63" s="221"/>
      <c r="BF63" s="221"/>
      <c r="BG63" s="221"/>
      <c r="BH63" s="221"/>
      <c r="BI63" s="221"/>
      <c r="BJ63" s="221"/>
      <c r="BK63" s="221"/>
      <c r="BL63" s="221"/>
      <c r="BM63" s="221"/>
      <c r="BN63" s="221"/>
      <c r="BO63" s="221"/>
      <c r="BP63" s="221"/>
      <c r="BQ63" s="221"/>
      <c r="BR63" s="221"/>
      <c r="BS63" s="221"/>
      <c r="BT63" s="221"/>
      <c r="BU63" s="221"/>
      <c r="BV63" s="221"/>
      <c r="BW63" s="221"/>
      <c r="BX63" s="221"/>
      <c r="BY63" s="221"/>
      <c r="BZ63" s="221"/>
      <c r="CA63" s="221"/>
      <c r="CB63" s="221"/>
      <c r="CC63" s="221"/>
      <c r="CD63" s="221"/>
      <c r="CE63" s="221"/>
      <c r="CF63" s="221"/>
      <c r="CG63" s="221"/>
      <c r="CH63" s="221"/>
      <c r="CI63" s="221"/>
      <c r="CJ63" s="221"/>
      <c r="CK63" s="221"/>
      <c r="CL63" s="221"/>
      <c r="CM63" s="221"/>
      <c r="CN63" s="221"/>
      <c r="CO63" s="221"/>
      <c r="CP63" s="221"/>
      <c r="CQ63" s="221"/>
      <c r="CR63" s="221"/>
      <c r="CS63" s="221"/>
      <c r="CT63" s="221"/>
      <c r="CU63" s="221"/>
      <c r="CV63" s="221"/>
      <c r="CW63" s="221"/>
      <c r="CX63" s="221"/>
      <c r="CY63" s="221"/>
      <c r="CZ63" s="221"/>
      <c r="DA63" s="221"/>
      <c r="DB63" s="221"/>
      <c r="DC63" s="221"/>
      <c r="DD63" s="221"/>
      <c r="DE63" s="221"/>
      <c r="DF63" s="221"/>
      <c r="DG63" s="221"/>
      <c r="DH63" s="221"/>
      <c r="DI63" s="221"/>
      <c r="DJ63" s="221"/>
      <c r="DK63" s="221"/>
      <c r="DL63" s="221"/>
      <c r="DM63" s="221"/>
      <c r="DN63" s="221"/>
      <c r="DO63" s="221"/>
      <c r="DP63" s="221"/>
      <c r="DQ63" s="221"/>
      <c r="DR63" s="221"/>
      <c r="DS63" s="221"/>
      <c r="DT63" s="221"/>
      <c r="DU63" s="221"/>
      <c r="DV63" s="221"/>
      <c r="DW63" s="221"/>
      <c r="DX63" s="221"/>
      <c r="DY63" s="221"/>
      <c r="DZ63" s="221"/>
      <c r="EA63" s="221"/>
      <c r="EB63" s="221"/>
      <c r="EC63" s="221"/>
      <c r="ED63" s="221"/>
      <c r="EE63" s="221"/>
      <c r="EF63" s="221"/>
      <c r="EG63" s="221"/>
      <c r="EH63" s="221"/>
      <c r="EI63" s="221"/>
      <c r="EJ63" s="221"/>
      <c r="EK63" s="221"/>
      <c r="EL63" s="221"/>
      <c r="EM63" s="221"/>
      <c r="EN63" s="221"/>
      <c r="EO63" s="221"/>
      <c r="EP63" s="221"/>
      <c r="EQ63" s="221"/>
      <c r="ER63" s="221"/>
      <c r="ES63" s="221"/>
      <c r="ET63" s="221"/>
      <c r="EU63" s="221"/>
      <c r="EV63" s="221"/>
      <c r="EW63" s="221"/>
      <c r="EX63" s="221"/>
      <c r="EY63" s="221"/>
      <c r="EZ63" s="221"/>
      <c r="FA63" s="221"/>
      <c r="FB63" s="221"/>
      <c r="FC63" s="221"/>
      <c r="FD63" s="221"/>
      <c r="FE63" s="221"/>
      <c r="FF63" s="221"/>
      <c r="FG63" s="221"/>
      <c r="FH63" s="221"/>
      <c r="FI63" s="221"/>
      <c r="FJ63" s="221"/>
      <c r="FK63" s="221"/>
      <c r="FL63" s="221"/>
      <c r="FM63" s="221"/>
      <c r="FN63" s="221"/>
      <c r="FO63" s="221"/>
      <c r="FP63" s="221"/>
      <c r="FQ63" s="221"/>
      <c r="FR63" s="221"/>
      <c r="FS63" s="221"/>
      <c r="FT63" s="221"/>
      <c r="FU63" s="221"/>
      <c r="FV63" s="221"/>
      <c r="FW63" s="221"/>
      <c r="FX63" s="221"/>
      <c r="FY63" s="221"/>
      <c r="FZ63" s="221"/>
      <c r="GA63" s="221"/>
      <c r="GB63" s="221"/>
      <c r="GC63" s="221"/>
      <c r="GD63" s="221"/>
      <c r="GE63" s="221"/>
      <c r="GF63" s="221"/>
      <c r="GG63" s="221"/>
      <c r="GH63" s="221"/>
      <c r="GI63" s="221"/>
      <c r="GJ63" s="221"/>
      <c r="GK63" s="221"/>
      <c r="GL63" s="221"/>
      <c r="GM63" s="221"/>
      <c r="GN63" s="221"/>
      <c r="GO63" s="221"/>
      <c r="GP63" s="221"/>
      <c r="GQ63" s="221"/>
      <c r="GR63" s="221"/>
      <c r="GS63" s="221"/>
      <c r="GT63" s="221"/>
      <c r="GU63" s="221"/>
      <c r="GV63" s="221"/>
      <c r="GW63" s="221"/>
      <c r="GX63" s="221"/>
      <c r="GY63" s="221"/>
      <c r="GZ63" s="221"/>
      <c r="HA63" s="221"/>
      <c r="HB63" s="221"/>
      <c r="HC63" s="221"/>
      <c r="HD63" s="221"/>
      <c r="HE63" s="221"/>
    </row>
    <row r="64" spans="1:213" s="225" customFormat="1" ht="18">
      <c r="A64" s="223" t="str">
        <f t="shared" si="24"/>
        <v>5.7.2</v>
      </c>
      <c r="B64" s="224" t="s">
        <v>72</v>
      </c>
      <c r="C64" s="225" t="s">
        <v>80</v>
      </c>
      <c r="D64" s="226"/>
      <c r="E64" s="215"/>
      <c r="F64" s="216"/>
      <c r="G64" s="229"/>
      <c r="H64" s="230"/>
      <c r="I64" s="231"/>
      <c r="J64" s="232"/>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3"/>
      <c r="BR64" s="233"/>
      <c r="BS64" s="233"/>
      <c r="BT64" s="233"/>
      <c r="BU64" s="233"/>
      <c r="BV64" s="233"/>
      <c r="BW64" s="233"/>
      <c r="BX64" s="233"/>
      <c r="BY64" s="233"/>
      <c r="BZ64" s="233"/>
      <c r="CA64" s="233"/>
      <c r="CB64" s="233"/>
      <c r="CC64" s="233"/>
      <c r="CD64" s="233"/>
      <c r="CE64" s="233"/>
      <c r="CF64" s="233"/>
      <c r="CG64" s="233"/>
      <c r="CH64" s="233"/>
      <c r="CI64" s="233"/>
      <c r="CJ64" s="233"/>
      <c r="CK64" s="233"/>
      <c r="CL64" s="233"/>
      <c r="CM64" s="233"/>
      <c r="CN64" s="233"/>
      <c r="CO64" s="233"/>
      <c r="CP64" s="233"/>
      <c r="CQ64" s="233"/>
      <c r="CR64" s="233"/>
      <c r="CS64" s="233"/>
      <c r="CT64" s="233"/>
      <c r="CU64" s="233"/>
      <c r="CV64" s="233"/>
      <c r="CW64" s="233"/>
      <c r="CX64" s="233"/>
      <c r="CY64" s="233"/>
      <c r="CZ64" s="233"/>
      <c r="DA64" s="233"/>
      <c r="DB64" s="233"/>
      <c r="DC64" s="233"/>
      <c r="DD64" s="233"/>
      <c r="DE64" s="233"/>
      <c r="DF64" s="233"/>
      <c r="DG64" s="233"/>
      <c r="DH64" s="233"/>
      <c r="DI64" s="233"/>
      <c r="DJ64" s="233"/>
      <c r="DK64" s="233"/>
      <c r="DL64" s="233"/>
      <c r="DM64" s="233"/>
      <c r="DN64" s="233"/>
      <c r="DO64" s="233"/>
      <c r="DP64" s="233"/>
      <c r="DQ64" s="233"/>
      <c r="DR64" s="233"/>
      <c r="DS64" s="233"/>
      <c r="DT64" s="233"/>
      <c r="DU64" s="233"/>
      <c r="DV64" s="233"/>
      <c r="DW64" s="233"/>
      <c r="DX64" s="233"/>
      <c r="DY64" s="233"/>
      <c r="DZ64" s="233"/>
      <c r="EA64" s="233"/>
      <c r="EB64" s="233"/>
      <c r="EC64" s="233"/>
      <c r="ED64" s="233"/>
      <c r="EE64" s="233"/>
      <c r="EF64" s="233"/>
      <c r="EG64" s="233"/>
      <c r="EH64" s="233"/>
      <c r="EI64" s="233"/>
      <c r="EJ64" s="233"/>
      <c r="EK64" s="233"/>
      <c r="EL64" s="233"/>
      <c r="EM64" s="233"/>
      <c r="EN64" s="233"/>
      <c r="EO64" s="233"/>
      <c r="EP64" s="233"/>
      <c r="EQ64" s="233"/>
      <c r="ER64" s="233"/>
      <c r="ES64" s="233"/>
      <c r="ET64" s="233"/>
      <c r="EU64" s="233"/>
      <c r="EV64" s="233"/>
      <c r="EW64" s="233"/>
      <c r="EX64" s="233"/>
      <c r="EY64" s="233"/>
      <c r="EZ64" s="233"/>
      <c r="FA64" s="233"/>
      <c r="FB64" s="233"/>
      <c r="FC64" s="233"/>
      <c r="FD64" s="233"/>
      <c r="FE64" s="233"/>
      <c r="FF64" s="233"/>
      <c r="FG64" s="233"/>
      <c r="FH64" s="233"/>
      <c r="FI64" s="233"/>
      <c r="FJ64" s="233"/>
      <c r="FK64" s="233"/>
      <c r="FL64" s="233"/>
      <c r="FM64" s="233"/>
      <c r="FN64" s="233"/>
      <c r="FO64" s="233"/>
      <c r="FP64" s="233"/>
      <c r="FQ64" s="233"/>
      <c r="FR64" s="233"/>
      <c r="FS64" s="233"/>
      <c r="FT64" s="233"/>
      <c r="FU64" s="233"/>
      <c r="FV64" s="233"/>
      <c r="FW64" s="233"/>
      <c r="FX64" s="233"/>
      <c r="FY64" s="233"/>
      <c r="FZ64" s="233"/>
      <c r="GA64" s="233"/>
      <c r="GB64" s="233"/>
      <c r="GC64" s="233"/>
      <c r="GD64" s="233"/>
      <c r="GE64" s="233"/>
      <c r="GF64" s="233"/>
      <c r="GG64" s="233"/>
      <c r="GH64" s="233"/>
      <c r="GI64" s="233"/>
      <c r="GJ64" s="233"/>
      <c r="GK64" s="233"/>
      <c r="GL64" s="233"/>
      <c r="GM64" s="233"/>
      <c r="GN64" s="233"/>
      <c r="GO64" s="233"/>
      <c r="GP64" s="233"/>
      <c r="GQ64" s="233"/>
      <c r="GR64" s="233"/>
      <c r="GS64" s="233"/>
      <c r="GT64" s="233"/>
      <c r="GU64" s="233"/>
      <c r="GV64" s="233"/>
      <c r="GW64" s="233"/>
      <c r="GX64" s="233"/>
      <c r="GY64" s="233"/>
      <c r="GZ64" s="233"/>
      <c r="HA64" s="233"/>
      <c r="HB64" s="233"/>
      <c r="HC64" s="233"/>
      <c r="HD64" s="233"/>
      <c r="HE64" s="233"/>
    </row>
    <row r="65" spans="1:213" s="240" customFormat="1" ht="18">
      <c r="A65" s="19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5.8</v>
      </c>
      <c r="B65" s="200" t="s">
        <v>82</v>
      </c>
      <c r="C65" s="210"/>
      <c r="D65" s="202"/>
      <c r="E65" s="203"/>
      <c r="F65" s="204"/>
      <c r="G65" s="205"/>
      <c r="H65" s="206"/>
      <c r="I65" s="207"/>
      <c r="J65" s="208"/>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c r="BO65" s="209"/>
      <c r="BP65" s="209"/>
      <c r="BQ65" s="209"/>
      <c r="BR65" s="209"/>
      <c r="BS65" s="209"/>
      <c r="BT65" s="209"/>
      <c r="BU65" s="209"/>
      <c r="BV65" s="209"/>
      <c r="BW65" s="209"/>
      <c r="BX65" s="209"/>
      <c r="BY65" s="209"/>
      <c r="BZ65" s="209"/>
      <c r="CA65" s="209"/>
      <c r="CB65" s="209"/>
      <c r="CC65" s="209"/>
      <c r="CD65" s="209"/>
      <c r="CE65" s="209"/>
      <c r="CF65" s="209"/>
      <c r="CG65" s="209"/>
      <c r="CH65" s="209"/>
      <c r="CI65" s="209"/>
      <c r="CJ65" s="209"/>
      <c r="CK65" s="209"/>
      <c r="CL65" s="209"/>
      <c r="CM65" s="209"/>
      <c r="CN65" s="209"/>
      <c r="CO65" s="209"/>
      <c r="CP65" s="209"/>
      <c r="CQ65" s="209"/>
      <c r="CR65" s="209"/>
      <c r="CS65" s="209"/>
      <c r="CT65" s="209"/>
      <c r="CU65" s="209"/>
      <c r="CV65" s="209"/>
      <c r="CW65" s="209"/>
      <c r="CX65" s="209"/>
      <c r="CY65" s="209"/>
      <c r="CZ65" s="209"/>
      <c r="DA65" s="209"/>
      <c r="DB65" s="209"/>
      <c r="DC65" s="209"/>
      <c r="DD65" s="209"/>
      <c r="DE65" s="209"/>
      <c r="DF65" s="209"/>
      <c r="DG65" s="209"/>
      <c r="DH65" s="209"/>
      <c r="DI65" s="209"/>
      <c r="DJ65" s="209"/>
      <c r="DK65" s="209"/>
      <c r="DL65" s="209"/>
      <c r="DM65" s="209"/>
      <c r="DN65" s="209"/>
      <c r="DO65" s="209"/>
      <c r="DP65" s="209"/>
      <c r="DQ65" s="209"/>
      <c r="DR65" s="209"/>
      <c r="DS65" s="209"/>
      <c r="DT65" s="209"/>
      <c r="DU65" s="209"/>
      <c r="DV65" s="209"/>
      <c r="DW65" s="209"/>
      <c r="DX65" s="209"/>
      <c r="DY65" s="209"/>
      <c r="DZ65" s="209"/>
      <c r="EA65" s="209"/>
      <c r="EB65" s="209"/>
      <c r="EC65" s="209"/>
      <c r="ED65" s="209"/>
      <c r="EE65" s="209"/>
      <c r="EF65" s="209"/>
      <c r="EG65" s="209"/>
      <c r="EH65" s="209"/>
      <c r="EI65" s="209"/>
      <c r="EJ65" s="209"/>
      <c r="EK65" s="209"/>
      <c r="EL65" s="209"/>
      <c r="EM65" s="209"/>
      <c r="EN65" s="209"/>
      <c r="EO65" s="209"/>
      <c r="EP65" s="209"/>
      <c r="EQ65" s="209"/>
      <c r="ER65" s="209"/>
      <c r="ES65" s="209"/>
      <c r="ET65" s="209"/>
      <c r="EU65" s="209"/>
      <c r="EV65" s="209"/>
      <c r="EW65" s="209"/>
      <c r="EX65" s="209"/>
      <c r="EY65" s="209"/>
      <c r="EZ65" s="209"/>
      <c r="FA65" s="209"/>
      <c r="FB65" s="209"/>
      <c r="FC65" s="209"/>
      <c r="FD65" s="209"/>
      <c r="FE65" s="209"/>
      <c r="FF65" s="209"/>
      <c r="FG65" s="209"/>
      <c r="FH65" s="209"/>
      <c r="FI65" s="209"/>
      <c r="FJ65" s="209"/>
      <c r="FK65" s="209"/>
      <c r="FL65" s="209"/>
      <c r="FM65" s="209"/>
      <c r="FN65" s="209"/>
      <c r="FO65" s="209"/>
      <c r="FP65" s="209"/>
      <c r="FQ65" s="209"/>
      <c r="FR65" s="209"/>
      <c r="FS65" s="209"/>
      <c r="FT65" s="209"/>
      <c r="FU65" s="209"/>
      <c r="FV65" s="209"/>
      <c r="FW65" s="209"/>
      <c r="FX65" s="209"/>
      <c r="FY65" s="209"/>
      <c r="FZ65" s="209"/>
      <c r="GA65" s="209"/>
      <c r="GB65" s="209"/>
      <c r="GC65" s="209"/>
      <c r="GD65" s="209"/>
      <c r="GE65" s="209"/>
      <c r="GF65" s="209"/>
      <c r="GG65" s="209"/>
      <c r="GH65" s="209"/>
      <c r="GI65" s="209"/>
      <c r="GJ65" s="209"/>
      <c r="GK65" s="209"/>
      <c r="GL65" s="209"/>
      <c r="GM65" s="209"/>
      <c r="GN65" s="209"/>
      <c r="GO65" s="209"/>
      <c r="GP65" s="209"/>
      <c r="GQ65" s="209"/>
      <c r="GR65" s="209"/>
      <c r="GS65" s="209"/>
      <c r="GT65" s="209"/>
      <c r="GU65" s="209"/>
      <c r="GV65" s="209"/>
      <c r="GW65" s="209"/>
      <c r="GX65" s="209"/>
      <c r="GY65" s="209"/>
      <c r="GZ65" s="209"/>
      <c r="HA65" s="209"/>
      <c r="HB65" s="209"/>
      <c r="HC65" s="209"/>
      <c r="HD65" s="209"/>
      <c r="HE65" s="209"/>
    </row>
    <row r="66" spans="1:213" s="222" customFormat="1" ht="18">
      <c r="A66" s="211" t="str">
        <f t="shared" si="24"/>
        <v>5.8.1</v>
      </c>
      <c r="B66" s="212" t="s">
        <v>83</v>
      </c>
      <c r="C66" s="213" t="s">
        <v>79</v>
      </c>
      <c r="D66" s="214"/>
      <c r="E66" s="215"/>
      <c r="F66" s="216"/>
      <c r="G66" s="217"/>
      <c r="H66" s="218"/>
      <c r="I66" s="219"/>
      <c r="J66" s="220"/>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1"/>
      <c r="BC66" s="221"/>
      <c r="BD66" s="221"/>
      <c r="BE66" s="221"/>
      <c r="BF66" s="221"/>
      <c r="BG66" s="221"/>
      <c r="BH66" s="221"/>
      <c r="BI66" s="221"/>
      <c r="BJ66" s="221"/>
      <c r="BK66" s="221"/>
      <c r="BL66" s="221"/>
      <c r="BM66" s="221"/>
      <c r="BN66" s="221"/>
      <c r="BO66" s="221"/>
      <c r="BP66" s="221"/>
      <c r="BQ66" s="221"/>
      <c r="BR66" s="221"/>
      <c r="BS66" s="221"/>
      <c r="BT66" s="221"/>
      <c r="BU66" s="221"/>
      <c r="BV66" s="221"/>
      <c r="BW66" s="221"/>
      <c r="BX66" s="221"/>
      <c r="BY66" s="221"/>
      <c r="BZ66" s="221"/>
      <c r="CA66" s="221"/>
      <c r="CB66" s="221"/>
      <c r="CC66" s="221"/>
      <c r="CD66" s="221"/>
      <c r="CE66" s="221"/>
      <c r="CF66" s="221"/>
      <c r="CG66" s="221"/>
      <c r="CH66" s="221"/>
      <c r="CI66" s="221"/>
      <c r="CJ66" s="221"/>
      <c r="CK66" s="221"/>
      <c r="CL66" s="221"/>
      <c r="CM66" s="221"/>
      <c r="CN66" s="221"/>
      <c r="CO66" s="221"/>
      <c r="CP66" s="221"/>
      <c r="CQ66" s="221"/>
      <c r="CR66" s="221"/>
      <c r="CS66" s="221"/>
      <c r="CT66" s="221"/>
      <c r="CU66" s="221"/>
      <c r="CV66" s="221"/>
      <c r="CW66" s="221"/>
      <c r="CX66" s="221"/>
      <c r="CY66" s="221"/>
      <c r="CZ66" s="221"/>
      <c r="DA66" s="221"/>
      <c r="DB66" s="221"/>
      <c r="DC66" s="221"/>
      <c r="DD66" s="221"/>
      <c r="DE66" s="221"/>
      <c r="DF66" s="221"/>
      <c r="DG66" s="221"/>
      <c r="DH66" s="221"/>
      <c r="DI66" s="221"/>
      <c r="DJ66" s="221"/>
      <c r="DK66" s="221"/>
      <c r="DL66" s="221"/>
      <c r="DM66" s="221"/>
      <c r="DN66" s="221"/>
      <c r="DO66" s="221"/>
      <c r="DP66" s="221"/>
      <c r="DQ66" s="221"/>
      <c r="DR66" s="221"/>
      <c r="DS66" s="221"/>
      <c r="DT66" s="221"/>
      <c r="DU66" s="221"/>
      <c r="DV66" s="221"/>
      <c r="DW66" s="221"/>
      <c r="DX66" s="221"/>
      <c r="DY66" s="221"/>
      <c r="DZ66" s="221"/>
      <c r="EA66" s="221"/>
      <c r="EB66" s="221"/>
      <c r="EC66" s="221"/>
      <c r="ED66" s="221"/>
      <c r="EE66" s="221"/>
      <c r="EF66" s="221"/>
      <c r="EG66" s="221"/>
      <c r="EH66" s="221"/>
      <c r="EI66" s="221"/>
      <c r="EJ66" s="221"/>
      <c r="EK66" s="221"/>
      <c r="EL66" s="221"/>
      <c r="EM66" s="221"/>
      <c r="EN66" s="221"/>
      <c r="EO66" s="221"/>
      <c r="EP66" s="221"/>
      <c r="EQ66" s="221"/>
      <c r="ER66" s="221"/>
      <c r="ES66" s="221"/>
      <c r="ET66" s="221"/>
      <c r="EU66" s="221"/>
      <c r="EV66" s="221"/>
      <c r="EW66" s="221"/>
      <c r="EX66" s="221"/>
      <c r="EY66" s="221"/>
      <c r="EZ66" s="221"/>
      <c r="FA66" s="221"/>
      <c r="FB66" s="221"/>
      <c r="FC66" s="221"/>
      <c r="FD66" s="221"/>
      <c r="FE66" s="221"/>
      <c r="FF66" s="221"/>
      <c r="FG66" s="221"/>
      <c r="FH66" s="221"/>
      <c r="FI66" s="221"/>
      <c r="FJ66" s="221"/>
      <c r="FK66" s="221"/>
      <c r="FL66" s="221"/>
      <c r="FM66" s="221"/>
      <c r="FN66" s="221"/>
      <c r="FO66" s="221"/>
      <c r="FP66" s="221"/>
      <c r="FQ66" s="221"/>
      <c r="FR66" s="221"/>
      <c r="FS66" s="221"/>
      <c r="FT66" s="221"/>
      <c r="FU66" s="221"/>
      <c r="FV66" s="221"/>
      <c r="FW66" s="221"/>
      <c r="FX66" s="221"/>
      <c r="FY66" s="221"/>
      <c r="FZ66" s="221"/>
      <c r="GA66" s="221"/>
      <c r="GB66" s="221"/>
      <c r="GC66" s="221"/>
      <c r="GD66" s="221"/>
      <c r="GE66" s="221"/>
      <c r="GF66" s="221"/>
      <c r="GG66" s="221"/>
      <c r="GH66" s="221"/>
      <c r="GI66" s="221"/>
      <c r="GJ66" s="221"/>
      <c r="GK66" s="221"/>
      <c r="GL66" s="221"/>
      <c r="GM66" s="221"/>
      <c r="GN66" s="221"/>
      <c r="GO66" s="221"/>
      <c r="GP66" s="221"/>
      <c r="GQ66" s="221"/>
      <c r="GR66" s="221"/>
      <c r="GS66" s="221"/>
      <c r="GT66" s="221"/>
      <c r="GU66" s="221"/>
      <c r="GV66" s="221"/>
      <c r="GW66" s="221"/>
      <c r="GX66" s="221"/>
      <c r="GY66" s="221"/>
      <c r="GZ66" s="221"/>
      <c r="HA66" s="221"/>
      <c r="HB66" s="221"/>
      <c r="HC66" s="221"/>
      <c r="HD66" s="221"/>
      <c r="HE66" s="221"/>
    </row>
    <row r="67" spans="1:213" s="222" customFormat="1" ht="18">
      <c r="A67" s="211" t="str">
        <f t="shared" si="24"/>
        <v>5.8.2</v>
      </c>
      <c r="B67" s="212" t="s">
        <v>85</v>
      </c>
      <c r="C67" s="222" t="s">
        <v>66</v>
      </c>
      <c r="D67" s="214"/>
      <c r="E67" s="215">
        <f>E38</f>
        <v>43626</v>
      </c>
      <c r="F67" s="216">
        <f>IF(ISBLANK(E67)," - ",IF(G67=0,E67,E67+G67-1))</f>
        <v>43646</v>
      </c>
      <c r="G67" s="217">
        <f>G38</f>
        <v>21</v>
      </c>
      <c r="H67" s="218">
        <v>0</v>
      </c>
      <c r="I67" s="219">
        <f>IF(OR(F67=0,E67=0),0,NETWORKDAYS(E67,F67))</f>
        <v>15</v>
      </c>
      <c r="J67" s="220"/>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221"/>
      <c r="BL67" s="221"/>
      <c r="BM67" s="221"/>
      <c r="BN67" s="221"/>
      <c r="BO67" s="221"/>
      <c r="BP67" s="221"/>
      <c r="BQ67" s="221"/>
      <c r="BR67" s="221"/>
      <c r="BS67" s="221"/>
      <c r="BT67" s="221"/>
      <c r="BU67" s="221"/>
      <c r="BV67" s="221"/>
      <c r="BW67" s="221"/>
      <c r="BX67" s="221"/>
      <c r="BY67" s="221"/>
      <c r="BZ67" s="221"/>
      <c r="CA67" s="221"/>
      <c r="CB67" s="221"/>
      <c r="CC67" s="221"/>
      <c r="CD67" s="221"/>
      <c r="CE67" s="221"/>
      <c r="CF67" s="221"/>
      <c r="CG67" s="221"/>
      <c r="CH67" s="221"/>
      <c r="CI67" s="221"/>
      <c r="CJ67" s="221"/>
      <c r="CK67" s="221"/>
      <c r="CL67" s="221"/>
      <c r="CM67" s="221"/>
      <c r="CN67" s="221"/>
      <c r="CO67" s="221"/>
      <c r="CP67" s="221"/>
      <c r="CQ67" s="221"/>
      <c r="CR67" s="221"/>
      <c r="CS67" s="221"/>
      <c r="CT67" s="221"/>
      <c r="CU67" s="221"/>
      <c r="CV67" s="221"/>
      <c r="CW67" s="221"/>
      <c r="CX67" s="221"/>
      <c r="CY67" s="221"/>
      <c r="CZ67" s="221"/>
      <c r="DA67" s="221"/>
      <c r="DB67" s="221"/>
      <c r="DC67" s="221"/>
      <c r="DD67" s="221"/>
      <c r="DE67" s="221"/>
      <c r="DF67" s="221"/>
      <c r="DG67" s="221"/>
      <c r="DH67" s="221"/>
      <c r="DI67" s="221"/>
      <c r="DJ67" s="221"/>
      <c r="DK67" s="221"/>
      <c r="DL67" s="221"/>
      <c r="DM67" s="221"/>
      <c r="DN67" s="221"/>
      <c r="DO67" s="221"/>
      <c r="DP67" s="221"/>
      <c r="DQ67" s="221"/>
      <c r="DR67" s="221"/>
      <c r="DS67" s="221"/>
      <c r="DT67" s="221"/>
      <c r="DU67" s="221"/>
      <c r="DV67" s="221"/>
      <c r="DW67" s="221"/>
      <c r="DX67" s="221"/>
      <c r="DY67" s="221"/>
      <c r="DZ67" s="221"/>
      <c r="EA67" s="221"/>
      <c r="EB67" s="221"/>
      <c r="EC67" s="221"/>
      <c r="ED67" s="221"/>
      <c r="EE67" s="221"/>
      <c r="EF67" s="221"/>
      <c r="EG67" s="221"/>
      <c r="EH67" s="221"/>
      <c r="EI67" s="221"/>
      <c r="EJ67" s="221"/>
      <c r="EK67" s="221"/>
      <c r="EL67" s="221"/>
      <c r="EM67" s="221"/>
      <c r="EN67" s="221"/>
      <c r="EO67" s="221"/>
      <c r="EP67" s="221"/>
      <c r="EQ67" s="221"/>
      <c r="ER67" s="221"/>
      <c r="ES67" s="221"/>
      <c r="ET67" s="221"/>
      <c r="EU67" s="221"/>
      <c r="EV67" s="221"/>
      <c r="EW67" s="221"/>
      <c r="EX67" s="221"/>
      <c r="EY67" s="221"/>
      <c r="EZ67" s="221"/>
      <c r="FA67" s="221"/>
      <c r="FB67" s="221"/>
      <c r="FC67" s="221"/>
      <c r="FD67" s="221"/>
      <c r="FE67" s="221"/>
      <c r="FF67" s="221"/>
      <c r="FG67" s="221"/>
      <c r="FH67" s="221"/>
      <c r="FI67" s="221"/>
      <c r="FJ67" s="221"/>
      <c r="FK67" s="221"/>
      <c r="FL67" s="221"/>
      <c r="FM67" s="221"/>
      <c r="FN67" s="221"/>
      <c r="FO67" s="221"/>
      <c r="FP67" s="221"/>
      <c r="FQ67" s="221"/>
      <c r="FR67" s="221"/>
      <c r="FS67" s="221"/>
      <c r="FT67" s="221"/>
      <c r="FU67" s="221"/>
      <c r="FV67" s="221"/>
      <c r="FW67" s="221"/>
      <c r="FX67" s="221"/>
      <c r="FY67" s="221"/>
      <c r="FZ67" s="221"/>
      <c r="GA67" s="221"/>
      <c r="GB67" s="221"/>
      <c r="GC67" s="221"/>
      <c r="GD67" s="221"/>
      <c r="GE67" s="221"/>
      <c r="GF67" s="221"/>
      <c r="GG67" s="221"/>
      <c r="GH67" s="221"/>
      <c r="GI67" s="221"/>
      <c r="GJ67" s="221"/>
      <c r="GK67" s="221"/>
      <c r="GL67" s="221"/>
      <c r="GM67" s="221"/>
      <c r="GN67" s="221"/>
      <c r="GO67" s="221"/>
      <c r="GP67" s="221"/>
      <c r="GQ67" s="221"/>
      <c r="GR67" s="221"/>
      <c r="GS67" s="221"/>
      <c r="GT67" s="221"/>
      <c r="GU67" s="221"/>
      <c r="GV67" s="221"/>
      <c r="GW67" s="221"/>
      <c r="GX67" s="221"/>
      <c r="GY67" s="221"/>
      <c r="GZ67" s="221"/>
      <c r="HA67" s="221"/>
      <c r="HB67" s="221"/>
      <c r="HC67" s="221"/>
      <c r="HD67" s="221"/>
      <c r="HE67" s="221"/>
    </row>
    <row r="68" spans="1:213" s="11" customFormat="1" ht="18">
      <c r="A68" s="13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5.9</v>
      </c>
      <c r="B68" s="234" t="s">
        <v>69</v>
      </c>
      <c r="C68" s="235"/>
      <c r="D68" s="236"/>
      <c r="E68" s="177"/>
      <c r="F68" s="178"/>
      <c r="G68" s="179"/>
      <c r="H68" s="138"/>
      <c r="I68" s="139"/>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1"/>
      <c r="FF68" s="141"/>
      <c r="FG68" s="141"/>
      <c r="FH68" s="141"/>
      <c r="FI68" s="141"/>
      <c r="FJ68" s="141"/>
      <c r="FK68" s="141"/>
      <c r="FL68" s="141"/>
      <c r="FM68" s="141"/>
      <c r="FN68" s="141"/>
      <c r="FO68" s="141"/>
      <c r="FP68" s="141"/>
      <c r="FQ68" s="141"/>
      <c r="FR68" s="141"/>
      <c r="FS68" s="141"/>
      <c r="FT68" s="141"/>
      <c r="FU68" s="141"/>
      <c r="FV68" s="141"/>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row>
    <row r="69" spans="1:213" s="124" customFormat="1" ht="18">
      <c r="A69" s="89" t="str">
        <f t="shared" si="24"/>
        <v>5.9.1</v>
      </c>
      <c r="B69" s="190" t="s">
        <v>38</v>
      </c>
      <c r="C69" s="182" t="s">
        <v>29</v>
      </c>
      <c r="D69" s="183"/>
      <c r="E69" s="172">
        <f>F21+1</f>
        <v>43510</v>
      </c>
      <c r="F69" s="173">
        <f t="shared" ref="F69" si="49">IF(ISBLANK(E69)," - ",IF(G69=0,E69,E69+G69-1))</f>
        <v>43523</v>
      </c>
      <c r="G69" s="180">
        <v>14</v>
      </c>
      <c r="H69" s="34">
        <v>0</v>
      </c>
      <c r="I69" s="102">
        <f t="shared" ref="I69" si="50">IF(OR(F69=0,E69=0),0,NETWORKDAYS(E69,F69))</f>
        <v>10</v>
      </c>
      <c r="J69" s="92"/>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row>
    <row r="70" spans="1:213" s="124" customFormat="1" ht="18">
      <c r="A70" s="89" t="str">
        <f t="shared" si="24"/>
        <v>5.9.2</v>
      </c>
      <c r="B70" s="190" t="s">
        <v>28</v>
      </c>
      <c r="C70" s="182" t="s">
        <v>29</v>
      </c>
      <c r="D70" s="183"/>
      <c r="E70" s="172">
        <f>F69+1</f>
        <v>43524</v>
      </c>
      <c r="F70" s="173">
        <f t="shared" ref="F70:F72" si="51">IF(ISBLANK(E70)," - ",IF(G70=0,E70,E70+G70-1))</f>
        <v>43537</v>
      </c>
      <c r="G70" s="180">
        <v>14</v>
      </c>
      <c r="H70" s="34">
        <v>0</v>
      </c>
      <c r="I70" s="102">
        <f t="shared" ref="I70:I72" si="52">IF(OR(F70=0,E70=0),0,NETWORKDAYS(E70,F70))</f>
        <v>10</v>
      </c>
      <c r="J70" s="92"/>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row>
    <row r="71" spans="1:213" s="124" customFormat="1" ht="18">
      <c r="A71" s="123" t="str">
        <f t="shared" si="24"/>
        <v>5.9.3</v>
      </c>
      <c r="B71" s="193" t="s">
        <v>21</v>
      </c>
      <c r="C71" s="194" t="s">
        <v>22</v>
      </c>
      <c r="D71" s="195"/>
      <c r="E71" s="174">
        <f>F70+1</f>
        <v>43538</v>
      </c>
      <c r="F71" s="175">
        <f t="shared" ref="F71" si="53">IF(ISBLANK(E71)," - ",IF(G71=0,E71,E71+G71-1))</f>
        <v>43538</v>
      </c>
      <c r="G71" s="176">
        <v>1</v>
      </c>
      <c r="H71" s="125">
        <v>0</v>
      </c>
      <c r="I71" s="126">
        <f t="shared" ref="I71" si="54">IF(OR(F71=0,E71=0),0,NETWORKDAYS(E71,F71))</f>
        <v>1</v>
      </c>
      <c r="J71" s="127"/>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8"/>
      <c r="BC71" s="128"/>
      <c r="BD71" s="128"/>
      <c r="BE71" s="128"/>
      <c r="BF71" s="128"/>
      <c r="BG71" s="128"/>
      <c r="BH71" s="128"/>
      <c r="BI71" s="128"/>
      <c r="BJ71" s="128"/>
      <c r="BK71" s="128"/>
      <c r="BL71" s="128"/>
      <c r="BM71" s="128"/>
      <c r="BN71" s="128"/>
      <c r="BO71" s="128"/>
      <c r="BP71" s="128"/>
      <c r="BQ71" s="128"/>
      <c r="BR71" s="128"/>
      <c r="BS71" s="128"/>
      <c r="BT71" s="128"/>
      <c r="BU71" s="128"/>
      <c r="BV71" s="128"/>
      <c r="BW71" s="128"/>
      <c r="BX71" s="128"/>
      <c r="BY71" s="128"/>
      <c r="BZ71" s="128"/>
      <c r="CA71" s="128"/>
      <c r="CB71" s="128"/>
      <c r="CC71" s="128"/>
      <c r="CD71" s="128"/>
      <c r="CE71" s="128"/>
      <c r="CF71" s="128"/>
      <c r="CG71" s="128"/>
      <c r="CH71" s="128"/>
      <c r="CI71" s="128"/>
      <c r="CJ71" s="128"/>
      <c r="CK71" s="128"/>
      <c r="CL71" s="128"/>
      <c r="CM71" s="128"/>
      <c r="CN71" s="128"/>
      <c r="CO71" s="128"/>
      <c r="CP71" s="128"/>
      <c r="CQ71" s="128"/>
      <c r="CR71" s="128"/>
      <c r="CS71" s="128"/>
      <c r="CT71" s="128"/>
      <c r="CU71" s="128"/>
      <c r="CV71" s="128"/>
      <c r="CW71" s="128"/>
      <c r="CX71" s="128"/>
      <c r="CY71" s="128"/>
      <c r="CZ71" s="128"/>
      <c r="DA71" s="128"/>
      <c r="DB71" s="128"/>
      <c r="DC71" s="128"/>
      <c r="DD71" s="128"/>
      <c r="DE71" s="128"/>
      <c r="DF71" s="128"/>
      <c r="DG71" s="128"/>
      <c r="DH71" s="128"/>
      <c r="DI71" s="128"/>
      <c r="DJ71" s="128"/>
      <c r="DK71" s="128"/>
      <c r="DL71" s="128"/>
      <c r="DM71" s="128"/>
      <c r="DN71" s="128"/>
      <c r="DO71" s="128"/>
      <c r="DP71" s="128"/>
      <c r="DQ71" s="128"/>
      <c r="DR71" s="128"/>
      <c r="DS71" s="128"/>
      <c r="DT71" s="128"/>
      <c r="DU71" s="128"/>
      <c r="DV71" s="128"/>
      <c r="DW71" s="128"/>
      <c r="DX71" s="128"/>
      <c r="DY71" s="128"/>
      <c r="DZ71" s="128"/>
      <c r="EA71" s="128"/>
      <c r="EB71" s="128"/>
      <c r="EC71" s="128"/>
      <c r="ED71" s="128"/>
      <c r="EE71" s="128"/>
      <c r="EF71" s="128"/>
      <c r="EG71" s="128"/>
      <c r="EH71" s="128"/>
      <c r="EI71" s="128"/>
      <c r="EJ71" s="128"/>
      <c r="EK71" s="128"/>
      <c r="EL71" s="128"/>
      <c r="EM71" s="128"/>
      <c r="EN71" s="128"/>
      <c r="EO71" s="128"/>
      <c r="EP71" s="128"/>
      <c r="EQ71" s="128"/>
      <c r="ER71" s="128"/>
      <c r="ES71" s="128"/>
      <c r="ET71" s="128"/>
      <c r="EU71" s="128"/>
      <c r="EV71" s="128"/>
      <c r="EW71" s="128"/>
      <c r="EX71" s="128"/>
      <c r="EY71" s="128"/>
      <c r="EZ71" s="128"/>
      <c r="FA71" s="128"/>
      <c r="FB71" s="128"/>
      <c r="FC71" s="128"/>
      <c r="FD71" s="128"/>
      <c r="FE71" s="128"/>
      <c r="FF71" s="128"/>
      <c r="FG71" s="128"/>
      <c r="FH71" s="128"/>
      <c r="FI71" s="128"/>
      <c r="FJ71" s="128"/>
      <c r="FK71" s="128"/>
      <c r="FL71" s="128"/>
      <c r="FM71" s="128"/>
      <c r="FN71" s="128"/>
      <c r="FO71" s="128"/>
      <c r="FP71" s="128"/>
      <c r="FQ71" s="128"/>
      <c r="FR71" s="128"/>
      <c r="FS71" s="128"/>
      <c r="FT71" s="128"/>
      <c r="FU71" s="128"/>
      <c r="FV71" s="128"/>
      <c r="FW71" s="128"/>
      <c r="FX71" s="128"/>
      <c r="FY71" s="128"/>
      <c r="FZ71" s="128"/>
      <c r="GA71" s="128"/>
      <c r="GB71" s="128"/>
      <c r="GC71" s="128"/>
      <c r="GD71" s="128"/>
      <c r="GE71" s="128"/>
      <c r="GF71" s="128"/>
      <c r="GG71" s="128"/>
      <c r="GH71" s="128"/>
      <c r="GI71" s="128"/>
      <c r="GJ71" s="128"/>
      <c r="GK71" s="128"/>
      <c r="GL71" s="128"/>
      <c r="GM71" s="128"/>
      <c r="GN71" s="128"/>
      <c r="GO71" s="128"/>
      <c r="GP71" s="128"/>
      <c r="GQ71" s="128"/>
      <c r="GR71" s="128"/>
      <c r="GS71" s="128"/>
      <c r="GT71" s="128"/>
      <c r="GU71" s="128"/>
      <c r="GV71" s="128"/>
      <c r="GW71" s="128"/>
      <c r="GX71" s="128"/>
      <c r="GY71" s="128"/>
      <c r="GZ71" s="128"/>
      <c r="HA71" s="128"/>
      <c r="HB71" s="128"/>
      <c r="HC71" s="128"/>
      <c r="HD71" s="128"/>
      <c r="HE71" s="128"/>
    </row>
    <row r="72" spans="1:213" s="124" customFormat="1" ht="18">
      <c r="A72" s="123" t="str">
        <f t="shared" si="24"/>
        <v>5.9.4</v>
      </c>
      <c r="B72" s="193" t="s">
        <v>34</v>
      </c>
      <c r="C72" s="194" t="s">
        <v>66</v>
      </c>
      <c r="D72" s="195"/>
      <c r="E72" s="174">
        <f>E17</f>
        <v>43626</v>
      </c>
      <c r="F72" s="175">
        <f t="shared" si="51"/>
        <v>43646</v>
      </c>
      <c r="G72" s="176">
        <f>G17</f>
        <v>21</v>
      </c>
      <c r="H72" s="125">
        <v>0</v>
      </c>
      <c r="I72" s="126">
        <f t="shared" si="52"/>
        <v>15</v>
      </c>
      <c r="J72" s="127"/>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128"/>
      <c r="BY72" s="128"/>
      <c r="BZ72" s="128"/>
      <c r="CA72" s="128"/>
      <c r="CB72" s="128"/>
      <c r="CC72" s="128"/>
      <c r="CD72" s="128"/>
      <c r="CE72" s="128"/>
      <c r="CF72" s="128"/>
      <c r="CG72" s="128"/>
      <c r="CH72" s="128"/>
      <c r="CI72" s="128"/>
      <c r="CJ72" s="128"/>
      <c r="CK72" s="128"/>
      <c r="CL72" s="128"/>
      <c r="CM72" s="128"/>
      <c r="CN72" s="128"/>
      <c r="CO72" s="128"/>
      <c r="CP72" s="128"/>
      <c r="CQ72" s="128"/>
      <c r="CR72" s="128"/>
      <c r="CS72" s="128"/>
      <c r="CT72" s="128"/>
      <c r="CU72" s="128"/>
      <c r="CV72" s="128"/>
      <c r="CW72" s="128"/>
      <c r="CX72" s="128"/>
      <c r="CY72" s="128"/>
      <c r="CZ72" s="128"/>
      <c r="DA72" s="128"/>
      <c r="DB72" s="128"/>
      <c r="DC72" s="128"/>
      <c r="DD72" s="128"/>
      <c r="DE72" s="128"/>
      <c r="DF72" s="128"/>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c r="EV72" s="128"/>
      <c r="EW72" s="128"/>
      <c r="EX72" s="128"/>
      <c r="EY72" s="128"/>
      <c r="EZ72" s="128"/>
      <c r="FA72" s="128"/>
      <c r="FB72" s="128"/>
      <c r="FC72" s="128"/>
      <c r="FD72" s="128"/>
      <c r="FE72" s="128"/>
      <c r="FF72" s="128"/>
      <c r="FG72" s="128"/>
      <c r="FH72" s="128"/>
      <c r="FI72" s="128"/>
      <c r="FJ72" s="128"/>
      <c r="FK72" s="128"/>
      <c r="FL72" s="128"/>
      <c r="FM72" s="128"/>
      <c r="FN72" s="128"/>
      <c r="FO72" s="128"/>
      <c r="FP72" s="128"/>
      <c r="FQ72" s="128"/>
      <c r="FR72" s="128"/>
      <c r="FS72" s="128"/>
      <c r="FT72" s="128"/>
      <c r="FU72" s="128"/>
      <c r="FV72" s="128"/>
      <c r="FW72" s="128"/>
      <c r="FX72" s="128"/>
      <c r="FY72" s="128"/>
      <c r="FZ72" s="128"/>
      <c r="GA72" s="128"/>
      <c r="GB72" s="128"/>
      <c r="GC72" s="128"/>
      <c r="GD72" s="128"/>
      <c r="GE72" s="128"/>
      <c r="GF72" s="128"/>
      <c r="GG72" s="128"/>
      <c r="GH72" s="128"/>
      <c r="GI72" s="128"/>
      <c r="GJ72" s="128"/>
      <c r="GK72" s="128"/>
      <c r="GL72" s="128"/>
      <c r="GM72" s="128"/>
      <c r="GN72" s="128"/>
      <c r="GO72" s="128"/>
      <c r="GP72" s="128"/>
      <c r="GQ72" s="128"/>
      <c r="GR72" s="128"/>
      <c r="GS72" s="128"/>
      <c r="GT72" s="128"/>
      <c r="GU72" s="128"/>
      <c r="GV72" s="128"/>
      <c r="GW72" s="128"/>
      <c r="GX72" s="128"/>
      <c r="GY72" s="128"/>
      <c r="GZ72" s="128"/>
      <c r="HA72" s="128"/>
      <c r="HB72" s="128"/>
      <c r="HC72" s="128"/>
      <c r="HD72" s="128"/>
      <c r="HE72" s="128"/>
    </row>
    <row r="73" spans="1:213" s="124" customFormat="1" ht="18">
      <c r="A73" s="152" t="str">
        <f>IF(ISERROR(VALUE(SUBSTITUTE(prevWBS,".",""))),"1",IF(ISERROR(FIND("`",SUBSTITUTE(prevWBS,".","`",1))),TEXT(VALUE(prevWBS)+1,"#"),TEXT(VALUE(LEFT(prevWBS,FIND("`",SUBSTITUTE(prevWBS,".","`",1))-1))+1,"#")))</f>
        <v>6</v>
      </c>
      <c r="B73" s="153" t="s">
        <v>39</v>
      </c>
      <c r="C73" s="154"/>
      <c r="D73" s="155"/>
      <c r="E73" s="156"/>
      <c r="F73" s="157"/>
      <c r="G73" s="158"/>
      <c r="H73" s="159"/>
      <c r="I73" s="160"/>
      <c r="J73" s="161"/>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162"/>
      <c r="BB73" s="162"/>
      <c r="BC73" s="162"/>
      <c r="BD73" s="162"/>
      <c r="BE73" s="162"/>
      <c r="BF73" s="162"/>
      <c r="BG73" s="162"/>
      <c r="BH73" s="162"/>
      <c r="BI73" s="162"/>
      <c r="BJ73" s="162"/>
      <c r="BK73" s="162"/>
      <c r="BL73" s="162"/>
      <c r="BM73" s="162"/>
      <c r="BN73" s="162"/>
      <c r="BO73" s="162"/>
      <c r="BP73" s="162"/>
      <c r="BQ73" s="162"/>
      <c r="BR73" s="162"/>
      <c r="BS73" s="162"/>
      <c r="BT73" s="162"/>
      <c r="BU73" s="162"/>
      <c r="BV73" s="162"/>
      <c r="BW73" s="162"/>
      <c r="BX73" s="162"/>
      <c r="BY73" s="162"/>
      <c r="BZ73" s="162"/>
      <c r="CA73" s="162"/>
      <c r="CB73" s="162"/>
      <c r="CC73" s="162"/>
      <c r="CD73" s="162"/>
      <c r="CE73" s="162"/>
      <c r="CF73" s="162"/>
      <c r="CG73" s="162"/>
      <c r="CH73" s="162"/>
      <c r="CI73" s="162"/>
      <c r="CJ73" s="162"/>
      <c r="CK73" s="162"/>
      <c r="CL73" s="162"/>
      <c r="CM73" s="162"/>
      <c r="CN73" s="162"/>
      <c r="CO73" s="162"/>
      <c r="CP73" s="162"/>
      <c r="CQ73" s="162"/>
      <c r="CR73" s="162"/>
      <c r="CS73" s="162"/>
      <c r="CT73" s="162"/>
      <c r="CU73" s="162"/>
      <c r="CV73" s="162"/>
      <c r="CW73" s="162"/>
      <c r="CX73" s="162"/>
      <c r="CY73" s="162"/>
      <c r="CZ73" s="162"/>
      <c r="DA73" s="162"/>
      <c r="DB73" s="162"/>
      <c r="DC73" s="162"/>
      <c r="DD73" s="162"/>
      <c r="DE73" s="162"/>
      <c r="DF73" s="162"/>
      <c r="DG73" s="162"/>
      <c r="DH73" s="162"/>
      <c r="DI73" s="162"/>
      <c r="DJ73" s="162"/>
      <c r="DK73" s="162"/>
      <c r="DL73" s="162"/>
      <c r="DM73" s="162"/>
      <c r="DN73" s="162"/>
      <c r="DO73" s="162"/>
      <c r="DP73" s="162"/>
      <c r="DQ73" s="162"/>
      <c r="DR73" s="162"/>
      <c r="DS73" s="162"/>
      <c r="DT73" s="162"/>
      <c r="DU73" s="162"/>
      <c r="DV73" s="162"/>
      <c r="DW73" s="162"/>
      <c r="DX73" s="162"/>
      <c r="DY73" s="162"/>
      <c r="DZ73" s="162"/>
      <c r="EA73" s="162"/>
      <c r="EB73" s="162"/>
      <c r="EC73" s="162"/>
      <c r="ED73" s="162"/>
      <c r="EE73" s="162"/>
      <c r="EF73" s="162"/>
      <c r="EG73" s="162"/>
      <c r="EH73" s="162"/>
      <c r="EI73" s="162"/>
      <c r="EJ73" s="162"/>
      <c r="EK73" s="162"/>
      <c r="EL73" s="162"/>
      <c r="EM73" s="162"/>
      <c r="EN73" s="162"/>
      <c r="EO73" s="162"/>
      <c r="EP73" s="162"/>
      <c r="EQ73" s="162"/>
      <c r="ER73" s="162"/>
      <c r="ES73" s="162"/>
      <c r="ET73" s="162"/>
      <c r="EU73" s="162"/>
      <c r="EV73" s="162"/>
      <c r="EW73" s="162"/>
      <c r="EX73" s="162"/>
      <c r="EY73" s="162"/>
      <c r="EZ73" s="162"/>
      <c r="FA73" s="162"/>
      <c r="FB73" s="162"/>
      <c r="FC73" s="162"/>
      <c r="FD73" s="162"/>
      <c r="FE73" s="162"/>
      <c r="FF73" s="162"/>
      <c r="FG73" s="162"/>
      <c r="FH73" s="162"/>
      <c r="FI73" s="162"/>
      <c r="FJ73" s="162"/>
      <c r="FK73" s="162"/>
      <c r="FL73" s="162"/>
      <c r="FM73" s="162"/>
      <c r="FN73" s="162"/>
      <c r="FO73" s="162"/>
      <c r="FP73" s="162"/>
      <c r="FQ73" s="162"/>
      <c r="FR73" s="162"/>
      <c r="FS73" s="162"/>
      <c r="FT73" s="162"/>
      <c r="FU73" s="162"/>
      <c r="FV73" s="162"/>
      <c r="FW73" s="162"/>
      <c r="FX73" s="162"/>
      <c r="FY73" s="162"/>
      <c r="FZ73" s="162"/>
      <c r="GA73" s="162"/>
      <c r="GB73" s="162"/>
      <c r="GC73" s="162"/>
      <c r="GD73" s="162"/>
      <c r="GE73" s="162"/>
      <c r="GF73" s="162"/>
      <c r="GG73" s="162"/>
      <c r="GH73" s="162"/>
      <c r="GI73" s="162"/>
      <c r="GJ73" s="162"/>
      <c r="GK73" s="162"/>
      <c r="GL73" s="162"/>
      <c r="GM73" s="162"/>
      <c r="GN73" s="162"/>
      <c r="GO73" s="162"/>
      <c r="GP73" s="162"/>
      <c r="GQ73" s="162"/>
      <c r="GR73" s="162"/>
      <c r="GS73" s="162"/>
      <c r="GT73" s="162"/>
      <c r="GU73" s="162"/>
      <c r="GV73" s="162"/>
      <c r="GW73" s="162"/>
      <c r="GX73" s="162"/>
      <c r="GY73" s="162"/>
      <c r="GZ73" s="162"/>
      <c r="HA73" s="162"/>
      <c r="HB73" s="162"/>
      <c r="HC73" s="162"/>
      <c r="HD73" s="162"/>
      <c r="HE73" s="162"/>
    </row>
    <row r="74" spans="1:213" s="25" customFormat="1" ht="18">
      <c r="A74" s="163"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6.1</v>
      </c>
      <c r="B74" s="164" t="s">
        <v>59</v>
      </c>
      <c r="C74" s="142"/>
      <c r="D74" s="165"/>
      <c r="E74" s="150"/>
      <c r="F74" s="166"/>
      <c r="G74" s="167"/>
      <c r="H74" s="168"/>
      <c r="I74" s="169"/>
      <c r="J74" s="170"/>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c r="BL74" s="171"/>
      <c r="BM74" s="171"/>
      <c r="BN74" s="171"/>
      <c r="BO74" s="171"/>
      <c r="BP74" s="171"/>
      <c r="BQ74" s="171"/>
      <c r="BR74" s="171"/>
      <c r="BS74" s="171"/>
      <c r="BT74" s="171"/>
      <c r="BU74" s="171"/>
      <c r="BV74" s="171"/>
      <c r="BW74" s="171"/>
      <c r="BX74" s="171"/>
      <c r="BY74" s="171"/>
      <c r="BZ74" s="171"/>
      <c r="CA74" s="171"/>
      <c r="CB74" s="171"/>
      <c r="CC74" s="171"/>
      <c r="CD74" s="171"/>
      <c r="CE74" s="171"/>
      <c r="CF74" s="171"/>
      <c r="CG74" s="171"/>
      <c r="CH74" s="171"/>
      <c r="CI74" s="171"/>
      <c r="CJ74" s="171"/>
      <c r="CK74" s="171"/>
      <c r="CL74" s="171"/>
      <c r="CM74" s="171"/>
      <c r="CN74" s="171"/>
      <c r="CO74" s="171"/>
      <c r="CP74" s="171"/>
      <c r="CQ74" s="171"/>
      <c r="CR74" s="171"/>
      <c r="CS74" s="171"/>
      <c r="CT74" s="171"/>
      <c r="CU74" s="171"/>
      <c r="CV74" s="171"/>
      <c r="CW74" s="171"/>
      <c r="CX74" s="171"/>
      <c r="CY74" s="171"/>
      <c r="CZ74" s="171"/>
      <c r="DA74" s="171"/>
      <c r="DB74" s="171"/>
      <c r="DC74" s="171"/>
      <c r="DD74" s="171"/>
      <c r="DE74" s="171"/>
      <c r="DF74" s="171"/>
      <c r="DG74" s="171"/>
      <c r="DH74" s="171"/>
      <c r="DI74" s="171"/>
      <c r="DJ74" s="171"/>
      <c r="DK74" s="171"/>
      <c r="DL74" s="171"/>
      <c r="DM74" s="171"/>
      <c r="DN74" s="171"/>
      <c r="DO74" s="171"/>
      <c r="DP74" s="171"/>
      <c r="DQ74" s="171"/>
      <c r="DR74" s="171"/>
      <c r="DS74" s="171"/>
      <c r="DT74" s="171"/>
      <c r="DU74" s="171"/>
      <c r="DV74" s="171"/>
      <c r="DW74" s="171"/>
      <c r="DX74" s="171"/>
      <c r="DY74" s="171"/>
      <c r="DZ74" s="171"/>
      <c r="EA74" s="171"/>
      <c r="EB74" s="171"/>
      <c r="EC74" s="171"/>
      <c r="ED74" s="171"/>
      <c r="EE74" s="171"/>
      <c r="EF74" s="171"/>
      <c r="EG74" s="171"/>
      <c r="EH74" s="171"/>
      <c r="EI74" s="171"/>
      <c r="EJ74" s="171"/>
      <c r="EK74" s="171"/>
      <c r="EL74" s="171"/>
      <c r="EM74" s="171"/>
      <c r="EN74" s="171"/>
      <c r="EO74" s="171"/>
      <c r="EP74" s="171"/>
      <c r="EQ74" s="171"/>
      <c r="ER74" s="171"/>
      <c r="ES74" s="171"/>
      <c r="ET74" s="171"/>
      <c r="EU74" s="171"/>
      <c r="EV74" s="171"/>
      <c r="EW74" s="171"/>
      <c r="EX74" s="171"/>
      <c r="EY74" s="171"/>
      <c r="EZ74" s="171"/>
      <c r="FA74" s="171"/>
      <c r="FB74" s="171"/>
      <c r="FC74" s="171"/>
      <c r="FD74" s="171"/>
      <c r="FE74" s="171"/>
      <c r="FF74" s="171"/>
      <c r="FG74" s="171"/>
      <c r="FH74" s="171"/>
      <c r="FI74" s="171"/>
      <c r="FJ74" s="171"/>
      <c r="FK74" s="171"/>
      <c r="FL74" s="171"/>
      <c r="FM74" s="171"/>
      <c r="FN74" s="171"/>
      <c r="FO74" s="171"/>
      <c r="FP74" s="171"/>
      <c r="FQ74" s="171"/>
      <c r="FR74" s="171"/>
      <c r="FS74" s="171"/>
      <c r="FT74" s="171"/>
      <c r="FU74" s="171"/>
      <c r="FV74" s="171"/>
      <c r="FW74" s="171"/>
      <c r="FX74" s="171"/>
      <c r="FY74" s="171"/>
      <c r="FZ74" s="171"/>
      <c r="GA74" s="171"/>
      <c r="GB74" s="171"/>
      <c r="GC74" s="171"/>
      <c r="GD74" s="171"/>
      <c r="GE74" s="171"/>
      <c r="GF74" s="171"/>
      <c r="GG74" s="171"/>
      <c r="GH74" s="171"/>
      <c r="GI74" s="171"/>
      <c r="GJ74" s="171"/>
      <c r="GK74" s="171"/>
      <c r="GL74" s="171"/>
      <c r="GM74" s="171"/>
      <c r="GN74" s="171"/>
      <c r="GO74" s="171"/>
      <c r="GP74" s="171"/>
      <c r="GQ74" s="171"/>
      <c r="GR74" s="171"/>
      <c r="GS74" s="171"/>
      <c r="GT74" s="171"/>
      <c r="GU74" s="171"/>
      <c r="GV74" s="171"/>
      <c r="GW74" s="171"/>
      <c r="GX74" s="171"/>
      <c r="GY74" s="171"/>
      <c r="GZ74" s="171"/>
      <c r="HA74" s="171"/>
      <c r="HB74" s="171"/>
      <c r="HC74" s="171"/>
      <c r="HD74" s="171"/>
      <c r="HE74" s="171"/>
    </row>
    <row r="75" spans="1:213" s="11" customFormat="1" ht="18">
      <c r="A75" s="123" t="str">
        <f t="shared" ref="A75:A78" si="55">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6.1.1</v>
      </c>
      <c r="B75" s="193" t="s">
        <v>76</v>
      </c>
      <c r="C75" s="194" t="s">
        <v>29</v>
      </c>
      <c r="D75" s="195"/>
      <c r="E75" s="174">
        <f>F21+1</f>
        <v>43510</v>
      </c>
      <c r="F75" s="237">
        <f t="shared" ref="F75:F78" si="56">IF(ISBLANK(E75)," - ",IF(G75=0,E75,E75+G75-1))</f>
        <v>43565</v>
      </c>
      <c r="G75" s="176">
        <f>2*4*7</f>
        <v>56</v>
      </c>
      <c r="H75" s="125">
        <v>0</v>
      </c>
      <c r="I75" s="126">
        <f t="shared" ref="I75:I78" si="57">IF(OR(F75=0,E75=0),0,NETWORKDAYS(E75,F75))</f>
        <v>40</v>
      </c>
      <c r="J75" s="127"/>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8"/>
      <c r="CM75" s="128"/>
      <c r="CN75" s="128"/>
      <c r="CO75" s="128"/>
      <c r="CP75" s="128"/>
      <c r="CQ75" s="128"/>
      <c r="CR75" s="128"/>
      <c r="CS75" s="128"/>
      <c r="CT75" s="128"/>
      <c r="CU75" s="128"/>
      <c r="CV75" s="128"/>
      <c r="CW75" s="128"/>
      <c r="CX75" s="128"/>
      <c r="CY75" s="128"/>
      <c r="CZ75" s="128"/>
      <c r="DA75" s="128"/>
      <c r="DB75" s="128"/>
      <c r="DC75" s="128"/>
      <c r="DD75" s="128"/>
      <c r="DE75" s="128"/>
      <c r="DF75" s="128"/>
      <c r="DG75" s="128"/>
      <c r="DH75" s="128"/>
      <c r="DI75" s="128"/>
      <c r="DJ75" s="128"/>
      <c r="DK75" s="128"/>
      <c r="DL75" s="128"/>
      <c r="DM75" s="128"/>
      <c r="DN75" s="128"/>
      <c r="DO75" s="128"/>
      <c r="DP75" s="128"/>
      <c r="DQ75" s="128"/>
      <c r="DR75" s="128"/>
      <c r="DS75" s="128"/>
      <c r="DT75" s="128"/>
      <c r="DU75" s="128"/>
      <c r="DV75" s="128"/>
      <c r="DW75" s="128"/>
      <c r="DX75" s="128"/>
      <c r="DY75" s="128"/>
      <c r="DZ75" s="128"/>
      <c r="EA75" s="128"/>
      <c r="EB75" s="128"/>
      <c r="EC75" s="128"/>
      <c r="ED75" s="128"/>
      <c r="EE75" s="128"/>
      <c r="EF75" s="128"/>
      <c r="EG75" s="128"/>
      <c r="EH75" s="128"/>
      <c r="EI75" s="128"/>
      <c r="EJ75" s="128"/>
      <c r="EK75" s="128"/>
      <c r="EL75" s="128"/>
      <c r="EM75" s="128"/>
      <c r="EN75" s="128"/>
      <c r="EO75" s="128"/>
      <c r="EP75" s="128"/>
      <c r="EQ75" s="128"/>
      <c r="ER75" s="128"/>
      <c r="ES75" s="128"/>
      <c r="ET75" s="128"/>
      <c r="EU75" s="128"/>
      <c r="EV75" s="128"/>
      <c r="EW75" s="128"/>
      <c r="EX75" s="128"/>
      <c r="EY75" s="128"/>
      <c r="EZ75" s="128"/>
      <c r="FA75" s="128"/>
      <c r="FB75" s="128"/>
      <c r="FC75" s="128"/>
      <c r="FD75" s="128"/>
      <c r="FE75" s="128"/>
      <c r="FF75" s="128"/>
      <c r="FG75" s="128"/>
      <c r="FH75" s="128"/>
      <c r="FI75" s="128"/>
      <c r="FJ75" s="128"/>
      <c r="FK75" s="128"/>
      <c r="FL75" s="128"/>
      <c r="FM75" s="128"/>
      <c r="FN75" s="128"/>
      <c r="FO75" s="128"/>
      <c r="FP75" s="128"/>
      <c r="FQ75" s="128"/>
      <c r="FR75" s="128"/>
      <c r="FS75" s="128"/>
      <c r="FT75" s="128"/>
      <c r="FU75" s="128"/>
      <c r="FV75" s="128"/>
      <c r="FW75" s="128"/>
      <c r="FX75" s="128"/>
      <c r="FY75" s="128"/>
      <c r="FZ75" s="128"/>
      <c r="GA75" s="128"/>
      <c r="GB75" s="128"/>
      <c r="GC75" s="128"/>
      <c r="GD75" s="128"/>
      <c r="GE75" s="128"/>
      <c r="GF75" s="128"/>
      <c r="GG75" s="128"/>
      <c r="GH75" s="128"/>
      <c r="GI75" s="128"/>
      <c r="GJ75" s="128"/>
      <c r="GK75" s="128"/>
      <c r="GL75" s="128"/>
      <c r="GM75" s="128"/>
      <c r="GN75" s="128"/>
      <c r="GO75" s="128"/>
      <c r="GP75" s="128"/>
      <c r="GQ75" s="128"/>
      <c r="GR75" s="128"/>
      <c r="GS75" s="128"/>
      <c r="GT75" s="128"/>
      <c r="GU75" s="128"/>
      <c r="GV75" s="128"/>
      <c r="GW75" s="128"/>
      <c r="GX75" s="128"/>
      <c r="GY75" s="128"/>
      <c r="GZ75" s="128"/>
      <c r="HA75" s="128"/>
      <c r="HB75" s="128"/>
      <c r="HC75" s="128"/>
      <c r="HD75" s="128"/>
      <c r="HE75" s="15"/>
    </row>
    <row r="76" spans="1:213" s="13" customFormat="1" ht="18" customHeight="1">
      <c r="A76" s="123" t="str">
        <f t="shared" si="55"/>
        <v>6.1.2</v>
      </c>
      <c r="B76" s="193" t="s">
        <v>38</v>
      </c>
      <c r="C76" s="194" t="s">
        <v>29</v>
      </c>
      <c r="D76" s="195"/>
      <c r="E76" s="174">
        <f>F75+1</f>
        <v>43566</v>
      </c>
      <c r="F76" s="237">
        <f t="shared" si="56"/>
        <v>43579</v>
      </c>
      <c r="G76" s="176">
        <v>14</v>
      </c>
      <c r="H76" s="125">
        <v>0</v>
      </c>
      <c r="I76" s="126">
        <f t="shared" si="57"/>
        <v>10</v>
      </c>
      <c r="J76" s="127"/>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8"/>
      <c r="BX76" s="128"/>
      <c r="BY76" s="128"/>
      <c r="BZ76" s="128"/>
      <c r="CA76" s="128"/>
      <c r="CB76" s="128"/>
      <c r="CC76" s="128"/>
      <c r="CD76" s="128"/>
      <c r="CE76" s="128"/>
      <c r="CF76" s="128"/>
      <c r="CG76" s="128"/>
      <c r="CH76" s="128"/>
      <c r="CI76" s="128"/>
      <c r="CJ76" s="128"/>
      <c r="CK76" s="128"/>
      <c r="CL76" s="128"/>
      <c r="CM76" s="128"/>
      <c r="CN76" s="128"/>
      <c r="CO76" s="128"/>
      <c r="CP76" s="128"/>
      <c r="CQ76" s="128"/>
      <c r="CR76" s="128"/>
      <c r="CS76" s="128"/>
      <c r="CT76" s="128"/>
      <c r="CU76" s="128"/>
      <c r="CV76" s="128"/>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8"/>
      <c r="FX76" s="128"/>
      <c r="FY76" s="128"/>
      <c r="FZ76" s="128"/>
      <c r="GA76" s="128"/>
      <c r="GB76" s="128"/>
      <c r="GC76" s="128"/>
      <c r="GD76" s="128"/>
      <c r="GE76" s="128"/>
      <c r="GF76" s="128"/>
      <c r="GG76" s="128"/>
      <c r="GH76" s="128"/>
      <c r="GI76" s="128"/>
      <c r="GJ76" s="128"/>
      <c r="GK76" s="128"/>
      <c r="GL76" s="128"/>
      <c r="GM76" s="128"/>
      <c r="GN76" s="128"/>
      <c r="GO76" s="128"/>
      <c r="GP76" s="128"/>
      <c r="GQ76" s="128"/>
      <c r="GR76" s="128"/>
      <c r="GS76" s="128"/>
      <c r="GT76" s="128"/>
      <c r="GU76" s="128"/>
      <c r="GV76" s="128"/>
      <c r="GW76" s="128"/>
      <c r="GX76" s="128"/>
      <c r="GY76" s="128"/>
      <c r="GZ76" s="128"/>
      <c r="HA76" s="128"/>
      <c r="HB76" s="128"/>
      <c r="HC76" s="128"/>
      <c r="HD76" s="128"/>
      <c r="HE76" s="15"/>
    </row>
    <row r="77" spans="1:213" s="25" customFormat="1" ht="18">
      <c r="A77" s="123" t="str">
        <f t="shared" si="55"/>
        <v>6.1.3</v>
      </c>
      <c r="B77" s="193" t="s">
        <v>24</v>
      </c>
      <c r="C77" s="194" t="s">
        <v>29</v>
      </c>
      <c r="D77" s="195"/>
      <c r="E77" s="174">
        <f>F76+1</f>
        <v>43580</v>
      </c>
      <c r="F77" s="237">
        <f t="shared" si="56"/>
        <v>43663</v>
      </c>
      <c r="G77" s="176">
        <f>12*7</f>
        <v>84</v>
      </c>
      <c r="H77" s="125">
        <v>0</v>
      </c>
      <c r="I77" s="126">
        <f t="shared" ref="I77" si="58">IF(OR(F77=0,E77=0),0,NETWORKDAYS(E77,F77))</f>
        <v>60</v>
      </c>
      <c r="J77" s="127"/>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c r="BS77" s="128"/>
      <c r="BT77" s="128"/>
      <c r="BU77" s="128"/>
      <c r="BV77" s="128"/>
      <c r="BW77" s="128"/>
      <c r="BX77" s="128"/>
      <c r="BY77" s="128"/>
      <c r="BZ77" s="128"/>
      <c r="CA77" s="128"/>
      <c r="CB77" s="128"/>
      <c r="CC77" s="128"/>
      <c r="CD77" s="128"/>
      <c r="CE77" s="128"/>
      <c r="CF77" s="128"/>
      <c r="CG77" s="128"/>
      <c r="CH77" s="128"/>
      <c r="CI77" s="128"/>
      <c r="CJ77" s="128"/>
      <c r="CK77" s="128"/>
      <c r="CL77" s="128"/>
      <c r="CM77" s="128"/>
      <c r="CN77" s="128"/>
      <c r="CO77" s="128"/>
      <c r="CP77" s="128"/>
      <c r="CQ77" s="128"/>
      <c r="CR77" s="128"/>
      <c r="CS77" s="128"/>
      <c r="CT77" s="128"/>
      <c r="CU77" s="128"/>
      <c r="CV77" s="128"/>
      <c r="CW77" s="128"/>
      <c r="CX77" s="128"/>
      <c r="CY77" s="128"/>
      <c r="CZ77" s="128"/>
      <c r="DA77" s="128"/>
      <c r="DB77" s="128"/>
      <c r="DC77" s="128"/>
      <c r="DD77" s="128"/>
      <c r="DE77" s="128"/>
      <c r="DF77" s="128"/>
      <c r="DG77" s="128"/>
      <c r="DH77" s="128"/>
      <c r="DI77" s="128"/>
      <c r="DJ77" s="128"/>
      <c r="DK77" s="128"/>
      <c r="DL77" s="128"/>
      <c r="DM77" s="128"/>
      <c r="DN77" s="128"/>
      <c r="DO77" s="128"/>
      <c r="DP77" s="128"/>
      <c r="DQ77" s="128"/>
      <c r="DR77" s="128"/>
      <c r="DS77" s="128"/>
      <c r="DT77" s="128"/>
      <c r="DU77" s="128"/>
      <c r="DV77" s="128"/>
      <c r="DW77" s="128"/>
      <c r="DX77" s="128"/>
      <c r="DY77" s="128"/>
      <c r="DZ77" s="128"/>
      <c r="EA77" s="128"/>
      <c r="EB77" s="128"/>
      <c r="EC77" s="128"/>
      <c r="ED77" s="128"/>
      <c r="EE77" s="128"/>
      <c r="EF77" s="128"/>
      <c r="EG77" s="128"/>
      <c r="EH77" s="128"/>
      <c r="EI77" s="128"/>
      <c r="EJ77" s="128"/>
      <c r="EK77" s="128"/>
      <c r="EL77" s="128"/>
      <c r="EM77" s="128"/>
      <c r="EN77" s="128"/>
      <c r="EO77" s="128"/>
      <c r="EP77" s="128"/>
      <c r="EQ77" s="128"/>
      <c r="ER77" s="128"/>
      <c r="ES77" s="128"/>
      <c r="ET77" s="128"/>
      <c r="EU77" s="128"/>
      <c r="EV77" s="128"/>
      <c r="EW77" s="128"/>
      <c r="EX77" s="128"/>
      <c r="EY77" s="128"/>
      <c r="EZ77" s="128"/>
      <c r="FA77" s="128"/>
      <c r="FB77" s="128"/>
      <c r="FC77" s="128"/>
      <c r="FD77" s="128"/>
      <c r="FE77" s="128"/>
      <c r="FF77" s="128"/>
      <c r="FG77" s="128"/>
      <c r="FH77" s="128"/>
      <c r="FI77" s="128"/>
      <c r="FJ77" s="128"/>
      <c r="FK77" s="128"/>
      <c r="FL77" s="128"/>
      <c r="FM77" s="128"/>
      <c r="FN77" s="128"/>
      <c r="FO77" s="128"/>
      <c r="FP77" s="128"/>
      <c r="FQ77" s="128"/>
      <c r="FR77" s="128"/>
      <c r="FS77" s="128"/>
      <c r="FT77" s="128"/>
      <c r="FU77" s="128"/>
      <c r="FV77" s="128"/>
      <c r="FW77" s="128"/>
      <c r="FX77" s="128"/>
      <c r="FY77" s="128"/>
      <c r="FZ77" s="128"/>
      <c r="GA77" s="128"/>
      <c r="GB77" s="128"/>
      <c r="GC77" s="128"/>
      <c r="GD77" s="128"/>
      <c r="GE77" s="128"/>
      <c r="GF77" s="128"/>
      <c r="GG77" s="128"/>
      <c r="GH77" s="128"/>
      <c r="GI77" s="128"/>
      <c r="GJ77" s="128"/>
      <c r="GK77" s="128"/>
      <c r="GL77" s="128"/>
      <c r="GM77" s="128"/>
      <c r="GN77" s="128"/>
      <c r="GO77" s="128"/>
      <c r="GP77" s="128"/>
      <c r="GQ77" s="128"/>
      <c r="GR77" s="128"/>
      <c r="GS77" s="128"/>
      <c r="GT77" s="128"/>
      <c r="GU77" s="128"/>
      <c r="GV77" s="128"/>
      <c r="GW77" s="128"/>
      <c r="GX77" s="128"/>
      <c r="GY77" s="128"/>
      <c r="GZ77" s="128"/>
      <c r="HA77" s="128"/>
      <c r="HB77" s="128"/>
      <c r="HC77" s="128"/>
      <c r="HD77" s="128"/>
      <c r="HE77" s="15"/>
    </row>
    <row r="78" spans="1:213" s="29" customFormat="1" ht="19.5" customHeight="1">
      <c r="A78" s="123" t="str">
        <f t="shared" si="55"/>
        <v>6.1.4</v>
      </c>
      <c r="B78" s="193" t="s">
        <v>87</v>
      </c>
      <c r="C78" s="194" t="s">
        <v>78</v>
      </c>
      <c r="D78" s="195"/>
      <c r="E78" s="242">
        <f>E15</f>
        <v>43715</v>
      </c>
      <c r="F78" s="146">
        <f t="shared" si="56"/>
        <v>43721</v>
      </c>
      <c r="G78" s="176">
        <f>G15</f>
        <v>7</v>
      </c>
      <c r="H78" s="125">
        <v>0</v>
      </c>
      <c r="I78" s="126">
        <f t="shared" si="57"/>
        <v>5</v>
      </c>
      <c r="J78" s="127"/>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c r="BR78" s="128"/>
      <c r="BS78" s="128"/>
      <c r="BT78" s="128"/>
      <c r="BU78" s="128"/>
      <c r="BV78" s="128"/>
      <c r="BW78" s="128"/>
      <c r="BX78" s="128"/>
      <c r="BY78" s="128"/>
      <c r="BZ78" s="128"/>
      <c r="CA78" s="128"/>
      <c r="CB78" s="128"/>
      <c r="CC78" s="128"/>
      <c r="CD78" s="128"/>
      <c r="CE78" s="128"/>
      <c r="CF78" s="128"/>
      <c r="CG78" s="128"/>
      <c r="CH78" s="128"/>
      <c r="CI78" s="128"/>
      <c r="CJ78" s="128"/>
      <c r="CK78" s="128"/>
      <c r="CL78" s="128"/>
      <c r="CM78" s="128"/>
      <c r="CN78" s="128"/>
      <c r="CO78" s="128"/>
      <c r="CP78" s="128"/>
      <c r="CQ78" s="128"/>
      <c r="CR78" s="128"/>
      <c r="CS78" s="128"/>
      <c r="CT78" s="128"/>
      <c r="CU78" s="128"/>
      <c r="CV78" s="128"/>
      <c r="CW78" s="128"/>
      <c r="CX78" s="128"/>
      <c r="CY78" s="128"/>
      <c r="CZ78" s="128"/>
      <c r="DA78" s="128"/>
      <c r="DB78" s="128"/>
      <c r="DC78" s="128"/>
      <c r="DD78" s="128"/>
      <c r="DE78" s="128"/>
      <c r="DF78" s="128"/>
      <c r="DG78" s="128"/>
      <c r="DH78" s="128"/>
      <c r="DI78" s="128"/>
      <c r="DJ78" s="128"/>
      <c r="DK78" s="128"/>
      <c r="DL78" s="128"/>
      <c r="DM78" s="128"/>
      <c r="DN78" s="128"/>
      <c r="DO78" s="128"/>
      <c r="DP78" s="128"/>
      <c r="DQ78" s="128"/>
      <c r="DR78" s="128"/>
      <c r="DS78" s="128"/>
      <c r="DT78" s="128"/>
      <c r="DU78" s="128"/>
      <c r="DV78" s="128"/>
      <c r="DW78" s="128"/>
      <c r="DX78" s="128"/>
      <c r="DY78" s="128"/>
      <c r="DZ78" s="128"/>
      <c r="EA78" s="128"/>
      <c r="EB78" s="128"/>
      <c r="EC78" s="128"/>
      <c r="ED78" s="128"/>
      <c r="EE78" s="128"/>
      <c r="EF78" s="128"/>
      <c r="EG78" s="128"/>
      <c r="EH78" s="128"/>
      <c r="EI78" s="128"/>
      <c r="EJ78" s="128"/>
      <c r="EK78" s="128"/>
      <c r="EL78" s="128"/>
      <c r="EM78" s="128"/>
      <c r="EN78" s="128"/>
      <c r="EO78" s="128"/>
      <c r="EP78" s="128"/>
      <c r="EQ78" s="128"/>
      <c r="ER78" s="128"/>
      <c r="ES78" s="128"/>
      <c r="ET78" s="128"/>
      <c r="EU78" s="128"/>
      <c r="EV78" s="128"/>
      <c r="EW78" s="128"/>
      <c r="EX78" s="128"/>
      <c r="EY78" s="128"/>
      <c r="EZ78" s="128"/>
      <c r="FA78" s="128"/>
      <c r="FB78" s="128"/>
      <c r="FC78" s="128"/>
      <c r="FD78" s="128"/>
      <c r="FE78" s="128"/>
      <c r="FF78" s="128"/>
      <c r="FG78" s="128"/>
      <c r="FH78" s="128"/>
      <c r="FI78" s="128"/>
      <c r="FJ78" s="128"/>
      <c r="FK78" s="128"/>
      <c r="FL78" s="128"/>
      <c r="FM78" s="128"/>
      <c r="FN78" s="128"/>
      <c r="FO78" s="128"/>
      <c r="FP78" s="128"/>
      <c r="FQ78" s="128"/>
      <c r="FR78" s="128"/>
      <c r="FS78" s="128"/>
      <c r="FT78" s="128"/>
      <c r="FU78" s="128"/>
      <c r="FV78" s="128"/>
      <c r="FW78" s="128"/>
      <c r="FX78" s="128"/>
      <c r="FY78" s="128"/>
      <c r="FZ78" s="128"/>
      <c r="GA78" s="128"/>
      <c r="GB78" s="128"/>
      <c r="GC78" s="128"/>
      <c r="GD78" s="128"/>
      <c r="GE78" s="128"/>
      <c r="GF78" s="128"/>
      <c r="GG78" s="128"/>
      <c r="GH78" s="128"/>
      <c r="GI78" s="128"/>
      <c r="GJ78" s="128"/>
      <c r="GK78" s="128"/>
      <c r="GL78" s="128"/>
      <c r="GM78" s="128"/>
      <c r="GN78" s="128"/>
      <c r="GO78" s="128"/>
      <c r="GP78" s="128"/>
      <c r="GQ78" s="128"/>
      <c r="GR78" s="128"/>
      <c r="GS78" s="128"/>
      <c r="GT78" s="128"/>
      <c r="GU78" s="128"/>
      <c r="GV78" s="128"/>
      <c r="GW78" s="128"/>
      <c r="GX78" s="128"/>
      <c r="GY78" s="128"/>
      <c r="GZ78" s="128"/>
      <c r="HA78" s="128"/>
      <c r="HB78" s="128"/>
      <c r="HC78" s="128"/>
      <c r="HD78" s="128"/>
      <c r="HE78" s="15"/>
    </row>
    <row r="79" spans="1:213" ht="19.5" customHeight="1">
      <c r="A79" s="90" t="str">
        <f>IF(ISERROR(VALUE(SUBSTITUTE(prevWBS,".",""))),"1",IF(ISERROR(FIND("`",SUBSTITUTE(prevWBS,".","`",1))),TEXT(VALUE(prevWBS)+1,"#"),TEXT(VALUE(LEFT(prevWBS,FIND("`",SUBSTITUTE(prevWBS,".","`",1))-1))+1,"#")))</f>
        <v>7</v>
      </c>
      <c r="B79" s="75" t="s">
        <v>40</v>
      </c>
      <c r="C79" s="241"/>
      <c r="D79" s="17"/>
      <c r="E79" s="80"/>
      <c r="F79" s="81"/>
      <c r="G79" s="18"/>
      <c r="H79" s="19"/>
      <c r="I79" s="103"/>
      <c r="J79" s="93"/>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c r="FQ79" s="20"/>
      <c r="FR79" s="20"/>
      <c r="FS79" s="20"/>
      <c r="FT79" s="20"/>
      <c r="FU79" s="20"/>
      <c r="FV79" s="20"/>
      <c r="FW79" s="20"/>
      <c r="FX79" s="20"/>
      <c r="FY79" s="20"/>
      <c r="FZ79" s="20"/>
      <c r="GA79" s="20"/>
      <c r="GB79" s="20"/>
      <c r="GC79" s="20"/>
      <c r="GD79" s="20"/>
      <c r="GE79" s="20"/>
      <c r="GF79" s="20"/>
      <c r="GG79" s="20"/>
      <c r="GH79" s="20"/>
      <c r="GI79" s="20"/>
      <c r="GJ79" s="20"/>
      <c r="GK79" s="20"/>
      <c r="GL79" s="20"/>
      <c r="GM79" s="20"/>
      <c r="GN79" s="20"/>
      <c r="GO79" s="20"/>
      <c r="GP79" s="20"/>
      <c r="GQ79" s="20"/>
      <c r="GR79" s="20"/>
      <c r="GS79" s="20"/>
      <c r="GT79" s="20"/>
      <c r="GU79" s="20"/>
      <c r="GV79" s="20"/>
      <c r="GW79" s="20"/>
      <c r="GX79" s="20"/>
      <c r="GY79" s="20"/>
      <c r="GZ79" s="20"/>
      <c r="HA79" s="20"/>
      <c r="HB79" s="20"/>
      <c r="HC79" s="20"/>
      <c r="HD79" s="20"/>
      <c r="HE79" s="20"/>
    </row>
    <row r="80" spans="1:213" ht="19.5" customHeight="1">
      <c r="A80" s="8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7.1</v>
      </c>
      <c r="B80" s="122" t="s">
        <v>62</v>
      </c>
      <c r="C80" s="13"/>
      <c r="D80" s="14"/>
      <c r="E80" s="150"/>
      <c r="F80" s="146"/>
      <c r="G80" s="145"/>
      <c r="H80" s="34"/>
      <c r="I80" s="102"/>
      <c r="J80" s="92"/>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row>
    <row r="81" spans="1:213" s="11" customFormat="1" ht="18">
      <c r="A81" s="123" t="str">
        <f t="shared" ref="A81:A82" si="59">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7.1.1</v>
      </c>
      <c r="B81" s="193" t="s">
        <v>61</v>
      </c>
      <c r="C81" s="194" t="s">
        <v>81</v>
      </c>
      <c r="D81" s="195"/>
      <c r="E81" s="174">
        <v>43617</v>
      </c>
      <c r="F81" s="237">
        <f t="shared" ref="F81" si="60">IF(ISBLANK(E81)," - ",IF(G81=0,E81,E81+G81-1))</f>
        <v>43700</v>
      </c>
      <c r="G81" s="176">
        <v>84</v>
      </c>
      <c r="H81" s="238">
        <v>0</v>
      </c>
      <c r="I81" s="239">
        <f t="shared" ref="I81" si="61">IF(OR(F81=0,E81=0),0,NETWORKDAYS(E81,F81))</f>
        <v>60</v>
      </c>
      <c r="J81" s="127"/>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128"/>
      <c r="CN81" s="128"/>
      <c r="CO81" s="128"/>
      <c r="CP81" s="128"/>
      <c r="CQ81" s="128"/>
      <c r="CR81" s="128"/>
      <c r="CS81" s="128"/>
      <c r="CT81" s="128"/>
      <c r="CU81" s="128"/>
      <c r="CV81" s="128"/>
      <c r="CW81" s="128"/>
      <c r="CX81" s="128"/>
      <c r="CY81" s="128"/>
      <c r="CZ81" s="128"/>
      <c r="DA81" s="128"/>
      <c r="DB81" s="128"/>
      <c r="DC81" s="128"/>
      <c r="DD81" s="128"/>
      <c r="DE81" s="128"/>
      <c r="DF81" s="128"/>
      <c r="DG81" s="128"/>
      <c r="DH81" s="128"/>
      <c r="DI81" s="128"/>
      <c r="DJ81" s="128"/>
      <c r="DK81" s="128"/>
      <c r="DL81" s="128"/>
      <c r="DM81" s="128"/>
      <c r="DN81" s="128"/>
      <c r="DO81" s="128"/>
      <c r="DP81" s="128"/>
      <c r="DQ81" s="128"/>
      <c r="DR81" s="128"/>
      <c r="DS81" s="128"/>
      <c r="DT81" s="128"/>
      <c r="DU81" s="128"/>
      <c r="DV81" s="128"/>
      <c r="DW81" s="128"/>
      <c r="DX81" s="128"/>
      <c r="DY81" s="128"/>
      <c r="DZ81" s="128"/>
      <c r="EA81" s="128"/>
      <c r="EB81" s="128"/>
      <c r="EC81" s="128"/>
      <c r="ED81" s="128"/>
      <c r="EE81" s="128"/>
      <c r="EF81" s="128"/>
      <c r="EG81" s="128"/>
      <c r="EH81" s="128"/>
      <c r="EI81" s="128"/>
      <c r="EJ81" s="128"/>
      <c r="EK81" s="128"/>
      <c r="EL81" s="128"/>
      <c r="EM81" s="128"/>
      <c r="EN81" s="128"/>
      <c r="EO81" s="128"/>
      <c r="EP81" s="128"/>
      <c r="EQ81" s="128"/>
      <c r="ER81" s="128"/>
      <c r="ES81" s="128"/>
      <c r="ET81" s="128"/>
      <c r="EU81" s="128"/>
      <c r="EV81" s="128"/>
      <c r="EW81" s="128"/>
      <c r="EX81" s="128"/>
      <c r="EY81" s="128"/>
      <c r="EZ81" s="128"/>
      <c r="FA81" s="128"/>
      <c r="FB81" s="128"/>
      <c r="FC81" s="128"/>
      <c r="FD81" s="128"/>
      <c r="FE81" s="128"/>
      <c r="FF81" s="128"/>
      <c r="FG81" s="128"/>
      <c r="FH81" s="128"/>
      <c r="FI81" s="128"/>
      <c r="FJ81" s="128"/>
      <c r="FK81" s="128"/>
      <c r="FL81" s="128"/>
      <c r="FM81" s="128"/>
      <c r="FN81" s="128"/>
      <c r="FO81" s="128"/>
      <c r="FP81" s="128"/>
      <c r="FQ81" s="128"/>
      <c r="FR81" s="128"/>
      <c r="FS81" s="128"/>
      <c r="FT81" s="128"/>
      <c r="FU81" s="128"/>
      <c r="FV81" s="128"/>
      <c r="FW81" s="128"/>
      <c r="FX81" s="128"/>
      <c r="FY81" s="128"/>
      <c r="FZ81" s="128"/>
      <c r="GA81" s="128"/>
      <c r="GB81" s="128"/>
      <c r="GC81" s="128"/>
      <c r="GD81" s="128"/>
      <c r="GE81" s="128"/>
      <c r="GF81" s="128"/>
      <c r="GG81" s="128"/>
      <c r="GH81" s="128"/>
      <c r="GI81" s="128"/>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5"/>
    </row>
    <row r="82" spans="1:213" s="11" customFormat="1" ht="18">
      <c r="A82" s="123" t="str">
        <f t="shared" si="59"/>
        <v>7.1.2</v>
      </c>
      <c r="B82" s="193" t="s">
        <v>90</v>
      </c>
      <c r="C82" s="194" t="s">
        <v>81</v>
      </c>
      <c r="D82" s="195"/>
      <c r="E82" s="174">
        <f>F55+1</f>
        <v>43753</v>
      </c>
      <c r="F82" s="237">
        <v>43763</v>
      </c>
      <c r="G82" s="176">
        <f>F82-E82</f>
        <v>10</v>
      </c>
      <c r="H82" s="238">
        <v>0</v>
      </c>
      <c r="I82" s="239">
        <f t="shared" ref="I82" si="62">IF(OR(F82=0,E82=0),0,NETWORKDAYS(E82,F82))</f>
        <v>9</v>
      </c>
      <c r="J82" s="127"/>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128"/>
      <c r="DQ82" s="128"/>
      <c r="DR82" s="128"/>
      <c r="DS82" s="128"/>
      <c r="DT82" s="128"/>
      <c r="DU82" s="128"/>
      <c r="DV82" s="128"/>
      <c r="DW82" s="128"/>
      <c r="DX82" s="128"/>
      <c r="DY82" s="128"/>
      <c r="DZ82" s="128"/>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5"/>
    </row>
    <row r="83" spans="1:213" ht="18">
      <c r="A83" s="12"/>
      <c r="B83" s="21"/>
      <c r="C83" s="21"/>
      <c r="D83" s="22"/>
      <c r="E83" s="82"/>
      <c r="F83" s="82"/>
      <c r="G83" s="23"/>
      <c r="H83" s="24"/>
      <c r="I83" s="105"/>
      <c r="J83" s="94"/>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row>
    <row r="84" spans="1:213" ht="14" thickBot="1">
      <c r="A84" s="106" t="s">
        <v>2</v>
      </c>
      <c r="B84" s="37"/>
      <c r="C84" s="37"/>
      <c r="D84" s="37"/>
      <c r="E84" s="37"/>
      <c r="F84" s="37"/>
      <c r="G84" s="37"/>
      <c r="H84" s="37"/>
      <c r="I84" s="37"/>
      <c r="J84" s="37"/>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row>
    <row r="85" spans="1:213" ht="19" thickTop="1">
      <c r="A85" s="107" t="s">
        <v>18</v>
      </c>
      <c r="B85" s="108"/>
      <c r="C85" s="108"/>
      <c r="D85" s="108"/>
      <c r="E85" s="109"/>
      <c r="F85" s="109"/>
      <c r="G85" s="108"/>
      <c r="H85" s="108"/>
      <c r="I85" s="110"/>
      <c r="J85" s="111"/>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27"/>
    </row>
    <row r="86" spans="1:213" ht="18">
      <c r="A86" s="90" t="str">
        <f>IF(ISERROR(VALUE(SUBSTITUTE(prevWBS,".",""))),"1",IF(ISERROR(FIND("`",SUBSTITUTE(prevWBS,".","`",1))),TEXT(VALUE(prevWBS)+1,"#"),TEXT(VALUE(LEFT(prevWBS,FIND("`",SUBSTITUTE(prevWBS,".","`",1))-1))+1,"#")))</f>
        <v>1</v>
      </c>
      <c r="B86" s="101" t="s">
        <v>3</v>
      </c>
      <c r="C86" s="11"/>
      <c r="D86" s="17"/>
      <c r="E86" s="80"/>
      <c r="F86" s="81"/>
      <c r="G86" s="18"/>
      <c r="H86" s="19"/>
      <c r="I86" s="103"/>
      <c r="J86" s="93"/>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row>
    <row r="87" spans="1:213" ht="18">
      <c r="A87" s="8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87" s="16" t="s">
        <v>4</v>
      </c>
      <c r="C87" s="13"/>
      <c r="D87" s="14"/>
      <c r="E87" s="83"/>
      <c r="F87" s="79" t="str">
        <f>IF(ISBLANK(E87)," - ",IF(G87=0,E87,E87+G87-1))</f>
        <v xml:space="preserve"> - </v>
      </c>
      <c r="G87" s="33"/>
      <c r="H87" s="34">
        <v>0</v>
      </c>
      <c r="I87" s="102">
        <f>IF(OR(F87=0,E87=0),0,NETWORKDAYS(E87,F87))</f>
        <v>0</v>
      </c>
      <c r="J87" s="92"/>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row>
    <row r="88" spans="1:213" ht="18">
      <c r="A88" s="89"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1.1.1</v>
      </c>
      <c r="B88" s="16" t="s">
        <v>5</v>
      </c>
      <c r="C88" s="13"/>
      <c r="D88" s="14"/>
      <c r="E88" s="83"/>
      <c r="F88" s="79" t="str">
        <f>IF(ISBLANK(E88)," - ",IF(G88=0,E88,E88+G88-1))</f>
        <v xml:space="preserve"> - </v>
      </c>
      <c r="G88" s="33"/>
      <c r="H88" s="34">
        <v>0</v>
      </c>
      <c r="I88" s="102">
        <f>IF(OR(F88=0,E88=0),0,NETWORKDAYS(E88,F88))</f>
        <v>0</v>
      </c>
      <c r="J88" s="92"/>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row>
    <row r="89" spans="1:213" ht="18">
      <c r="A89" s="89" t="str">
        <f>IF(ISERROR(VALUE(SUBSTITUTE(prevWBS,".",""))),"0.0.0.1",IF(ISERROR(FIND("`",SUBSTITUTE(prevWBS,".","`",3))),prevWBS&amp;".1",LEFT(prevWBS,FIND("`",SUBSTITUTE(prevWBS,".","`",3)))&amp;IF(ISERROR(FIND("`",SUBSTITUTE(prevWBS,".","`",4))),VALUE(RIGHT(prevWBS,LEN(prevWBS)-FIND("`",SUBSTITUTE(prevWBS,".","`",3))))+1,VALUE(MID(prevWBS,FIND("`",SUBSTITUTE(prevWBS,".","`",3))+1,(FIND("`",SUBSTITUTE(prevWBS,".","`",4))-FIND("`",SUBSTITUTE(prevWBS,".","`",3))-1)))+1)))</f>
        <v>1.1.1.1</v>
      </c>
      <c r="B89" s="16" t="s">
        <v>6</v>
      </c>
      <c r="C89" s="13"/>
      <c r="D89" s="14"/>
      <c r="E89" s="83"/>
      <c r="F89" s="79" t="str">
        <f>IF(ISBLANK(E89)," - ",IF(G89=0,E89,E89+G89-1))</f>
        <v xml:space="preserve"> - </v>
      </c>
      <c r="G89" s="33"/>
      <c r="H89" s="34">
        <v>0</v>
      </c>
      <c r="I89" s="102">
        <f>IF(OR(F89=0,E89=0),0,NETWORKDAYS(E89,F89))</f>
        <v>0</v>
      </c>
      <c r="J89" s="92"/>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row>
    <row r="90" spans="1:213">
      <c r="A90" s="26"/>
      <c r="B90" s="27"/>
      <c r="C90" s="27"/>
      <c r="D90" s="28"/>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c r="GH90" s="27"/>
      <c r="GI90" s="27"/>
      <c r="GJ90" s="27"/>
      <c r="GK90" s="27"/>
      <c r="GL90" s="27"/>
      <c r="GM90" s="27"/>
      <c r="GN90" s="27"/>
      <c r="GO90" s="27"/>
      <c r="GP90" s="27"/>
      <c r="GQ90" s="27"/>
      <c r="GR90" s="27"/>
      <c r="GS90" s="27"/>
      <c r="GT90" s="27"/>
      <c r="GU90" s="27"/>
      <c r="GV90" s="27"/>
      <c r="GW90" s="27"/>
      <c r="GX90" s="27"/>
      <c r="GY90" s="27"/>
      <c r="GZ90" s="27"/>
      <c r="HA90" s="27"/>
      <c r="HB90" s="27"/>
      <c r="HC90" s="27"/>
      <c r="HD90" s="27"/>
    </row>
  </sheetData>
  <sheetProtection formatCells="0" formatColumns="0" formatRows="0" insertRows="0" deleteRows="0"/>
  <mergeCells count="62">
    <mergeCell ref="AD1:AR1"/>
    <mergeCell ref="AF4:AL4"/>
    <mergeCell ref="AF5:AL5"/>
    <mergeCell ref="R4:X4"/>
    <mergeCell ref="C5:E5"/>
    <mergeCell ref="K4:Q4"/>
    <mergeCell ref="C4:E4"/>
    <mergeCell ref="R5:X5"/>
    <mergeCell ref="K5:Q5"/>
    <mergeCell ref="Y4:AE4"/>
    <mergeCell ref="Y5:AE5"/>
    <mergeCell ref="A1:I1"/>
    <mergeCell ref="BH4:BN4"/>
    <mergeCell ref="BH5:BN5"/>
    <mergeCell ref="AM5:AS5"/>
    <mergeCell ref="AT4:AZ4"/>
    <mergeCell ref="AT5:AZ5"/>
    <mergeCell ref="AM4:AS4"/>
    <mergeCell ref="BA4:BG4"/>
    <mergeCell ref="BA5:BG5"/>
    <mergeCell ref="BO4:BU4"/>
    <mergeCell ref="BO5:BU5"/>
    <mergeCell ref="BV4:CB4"/>
    <mergeCell ref="BV5:CB5"/>
    <mergeCell ref="CC4:CI4"/>
    <mergeCell ref="CC5:CI5"/>
    <mergeCell ref="CJ4:CP4"/>
    <mergeCell ref="CJ5:CP5"/>
    <mergeCell ref="CQ4:CW4"/>
    <mergeCell ref="CQ5:CW5"/>
    <mergeCell ref="CX4:DD4"/>
    <mergeCell ref="CX5:DD5"/>
    <mergeCell ref="DE4:DK4"/>
    <mergeCell ref="DE5:DK5"/>
    <mergeCell ref="DL4:DR4"/>
    <mergeCell ref="DL5:DR5"/>
    <mergeCell ref="DS4:DY4"/>
    <mergeCell ref="DS5:DY5"/>
    <mergeCell ref="DZ4:EF4"/>
    <mergeCell ref="DZ5:EF5"/>
    <mergeCell ref="EG4:EM4"/>
    <mergeCell ref="EG5:EM5"/>
    <mergeCell ref="EN4:ET4"/>
    <mergeCell ref="EN5:ET5"/>
    <mergeCell ref="EU4:FA4"/>
    <mergeCell ref="EU5:FA5"/>
    <mergeCell ref="FB4:FH4"/>
    <mergeCell ref="FB5:FH5"/>
    <mergeCell ref="FI4:FO4"/>
    <mergeCell ref="FI5:FO5"/>
    <mergeCell ref="FP4:FV4"/>
    <mergeCell ref="FP5:FV5"/>
    <mergeCell ref="FW4:GC4"/>
    <mergeCell ref="FW5:GC5"/>
    <mergeCell ref="GD4:GJ4"/>
    <mergeCell ref="GD5:GJ5"/>
    <mergeCell ref="GK4:GQ4"/>
    <mergeCell ref="GK5:GQ5"/>
    <mergeCell ref="GR4:GX4"/>
    <mergeCell ref="GR5:GX5"/>
    <mergeCell ref="GY4:HE4"/>
    <mergeCell ref="GY5:HE5"/>
  </mergeCells>
  <phoneticPr fontId="3" type="noConversion"/>
  <conditionalFormatting sqref="H85:H89 H29:H30 H56 H83 H22:H24 H12 H9 H14 H18:H19">
    <cfRule type="dataBar" priority="5604">
      <dataBar>
        <cfvo type="num" val="0"/>
        <cfvo type="num" val="1"/>
        <color theme="0" tint="-0.249977111117893"/>
      </dataBar>
      <extLst>
        <ext xmlns:x14="http://schemas.microsoft.com/office/spreadsheetml/2009/9/main" uri="{B025F937-C7B1-47D3-B67F-A62EFF666E3E}">
          <x14:id>{0A58A75E-4698-465A-8593-F06B91A3A900}</x14:id>
        </ext>
      </extLst>
    </cfRule>
  </conditionalFormatting>
  <conditionalFormatting sqref="K12:BM12 K6:BM9">
    <cfRule type="expression" dxfId="1351" priority="5641">
      <formula>K$6=TODAY()</formula>
    </cfRule>
  </conditionalFormatting>
  <conditionalFormatting sqref="K16:HC16 K17:HE17 HD22:HE24 K15:HE15 K8:HC14 K18:HC24 HD73:HE73 HD74:HD78 HD79:HE80 K73:HC80 K81:HD89 K25:HE72">
    <cfRule type="expression" dxfId="1350" priority="5644">
      <formula>AND($E8&lt;=K$6,ROUNDDOWN(($F8-$E8+1)*$H8,0)+$E8-1&gt;=K$6)</formula>
    </cfRule>
    <cfRule type="expression" dxfId="1349" priority="5645">
      <formula>AND(NOT(ISBLANK($E8)),$E8&lt;=K$6,$F8&gt;=K$6)</formula>
    </cfRule>
  </conditionalFormatting>
  <conditionalFormatting sqref="K29:BN30 K24:BN24 K56:BN56 K83:BN89 HE74:HE76 HE83:HE84 HD74:HD77 K22:GX23 K12:HE12 K19:GX19 GY50:HE50 HD73:HE73 K6:HE9 GY35:HE47 GY19:HE24 GY27:HE31 GY52:HE61 HD78:HE80 GY73:HC80 GY83:HD89 K14:HE14 K18:HE18">
    <cfRule type="expression" dxfId="1348" priority="5598">
      <formula>K$6=TODAY()</formula>
    </cfRule>
  </conditionalFormatting>
  <conditionalFormatting sqref="BO6:BT7">
    <cfRule type="expression" dxfId="1347" priority="5593">
      <formula>BO$6=TODAY()</formula>
    </cfRule>
  </conditionalFormatting>
  <conditionalFormatting sqref="BO29:BU30 BO24:BU24 BO56:BU56 BO83:BU89">
    <cfRule type="expression" dxfId="1346" priority="5592">
      <formula>BO$6=TODAY()</formula>
    </cfRule>
  </conditionalFormatting>
  <conditionalFormatting sqref="BV6:CA7">
    <cfRule type="expression" dxfId="1345" priority="5589">
      <formula>BV$6=TODAY()</formula>
    </cfRule>
  </conditionalFormatting>
  <conditionalFormatting sqref="BV29:CB30 BV24:CB24 BV56:CB56 BV83:CB89">
    <cfRule type="expression" dxfId="1344" priority="5588">
      <formula>BV$6=TODAY()</formula>
    </cfRule>
  </conditionalFormatting>
  <conditionalFormatting sqref="CC6:CH7">
    <cfRule type="expression" dxfId="1343" priority="5585">
      <formula>CC$6=TODAY()</formula>
    </cfRule>
  </conditionalFormatting>
  <conditionalFormatting sqref="CC29:CI30 CC24:CI24 CC56:CI56 CC83:CI89">
    <cfRule type="expression" dxfId="1342" priority="5584">
      <formula>CC$6=TODAY()</formula>
    </cfRule>
  </conditionalFormatting>
  <conditionalFormatting sqref="CJ6:CO7">
    <cfRule type="expression" dxfId="1341" priority="5581">
      <formula>CJ$6=TODAY()</formula>
    </cfRule>
  </conditionalFormatting>
  <conditionalFormatting sqref="CJ29:CP30 CJ24:CP24 CJ56:CP56 CJ83:CP89">
    <cfRule type="expression" dxfId="1340" priority="5580">
      <formula>CJ$6=TODAY()</formula>
    </cfRule>
  </conditionalFormatting>
  <conditionalFormatting sqref="CQ6:CV7">
    <cfRule type="expression" dxfId="1339" priority="5577">
      <formula>CQ$6=TODAY()</formula>
    </cfRule>
  </conditionalFormatting>
  <conditionalFormatting sqref="CQ29:CW30 CQ24:CW24 CQ56:CW56 CQ83:CW89">
    <cfRule type="expression" dxfId="1338" priority="5576">
      <formula>CQ$6=TODAY()</formula>
    </cfRule>
  </conditionalFormatting>
  <conditionalFormatting sqref="CX6:DC7">
    <cfRule type="expression" dxfId="1337" priority="5573">
      <formula>CX$6=TODAY()</formula>
    </cfRule>
  </conditionalFormatting>
  <conditionalFormatting sqref="CX29:DD30 CX24:DD24 CX56:DD56 CX83:DD89">
    <cfRule type="expression" dxfId="1336" priority="5572">
      <formula>CX$6=TODAY()</formula>
    </cfRule>
  </conditionalFormatting>
  <conditionalFormatting sqref="DE6:DJ7">
    <cfRule type="expression" dxfId="1335" priority="5565">
      <formula>DE$6=TODAY()</formula>
    </cfRule>
  </conditionalFormatting>
  <conditionalFormatting sqref="DE29:DK30 DE24:DK24 DE56:DK56 DE83:DK89">
    <cfRule type="expression" dxfId="1334" priority="5564">
      <formula>DE$6=TODAY()</formula>
    </cfRule>
  </conditionalFormatting>
  <conditionalFormatting sqref="DL6:DQ7">
    <cfRule type="expression" dxfId="1333" priority="5561">
      <formula>DL$6=TODAY()</formula>
    </cfRule>
  </conditionalFormatting>
  <conditionalFormatting sqref="DL29:DR30 DL24:DR24 DL56:DR56 DL83:DR89">
    <cfRule type="expression" dxfId="1332" priority="5560">
      <formula>DL$6=TODAY()</formula>
    </cfRule>
  </conditionalFormatting>
  <conditionalFormatting sqref="DS6:DX7">
    <cfRule type="expression" dxfId="1331" priority="5557">
      <formula>DS$6=TODAY()</formula>
    </cfRule>
  </conditionalFormatting>
  <conditionalFormatting sqref="DS29:DY30 DS24:DY24 DS56:DY56 DS83:DY89">
    <cfRule type="expression" dxfId="1330" priority="5556">
      <formula>DS$6=TODAY()</formula>
    </cfRule>
  </conditionalFormatting>
  <conditionalFormatting sqref="DZ6:EE7">
    <cfRule type="expression" dxfId="1329" priority="5553">
      <formula>DZ$6=TODAY()</formula>
    </cfRule>
  </conditionalFormatting>
  <conditionalFormatting sqref="DZ29:EF30 DZ24:EF24 DZ56:EF56 DZ83:EF89">
    <cfRule type="expression" dxfId="1328" priority="5552">
      <formula>DZ$6=TODAY()</formula>
    </cfRule>
  </conditionalFormatting>
  <conditionalFormatting sqref="EG6:EL7">
    <cfRule type="expression" dxfId="1327" priority="5549">
      <formula>EG$6=TODAY()</formula>
    </cfRule>
  </conditionalFormatting>
  <conditionalFormatting sqref="EG29:EM30 EG24:EM24 EG56:EM56 EG83:EM89">
    <cfRule type="expression" dxfId="1326" priority="5548">
      <formula>EG$6=TODAY()</formula>
    </cfRule>
  </conditionalFormatting>
  <conditionalFormatting sqref="EN6:ES7">
    <cfRule type="expression" dxfId="1325" priority="5545">
      <formula>EN$6=TODAY()</formula>
    </cfRule>
  </conditionalFormatting>
  <conditionalFormatting sqref="EN29:ET30 EN24:ET24 EN56:ET56 EN83:ET89">
    <cfRule type="expression" dxfId="1324" priority="5544">
      <formula>EN$6=TODAY()</formula>
    </cfRule>
  </conditionalFormatting>
  <conditionalFormatting sqref="EU6:EZ7">
    <cfRule type="expression" dxfId="1323" priority="5541">
      <formula>EU$6=TODAY()</formula>
    </cfRule>
  </conditionalFormatting>
  <conditionalFormatting sqref="EU29:FA30 EU24:FA24 EU56:FA56 EU83:FA89">
    <cfRule type="expression" dxfId="1322" priority="5540">
      <formula>EU$6=TODAY()</formula>
    </cfRule>
  </conditionalFormatting>
  <conditionalFormatting sqref="FB6:FG7">
    <cfRule type="expression" dxfId="1321" priority="5537">
      <formula>FB$6=TODAY()</formula>
    </cfRule>
  </conditionalFormatting>
  <conditionalFormatting sqref="FB29:FH30 FB24:FH24 FB56:FH56 FB83:FH89">
    <cfRule type="expression" dxfId="1320" priority="5536">
      <formula>FB$6=TODAY()</formula>
    </cfRule>
  </conditionalFormatting>
  <conditionalFormatting sqref="FI6:FN7">
    <cfRule type="expression" dxfId="1319" priority="5533">
      <formula>FI$6=TODAY()</formula>
    </cfRule>
  </conditionalFormatting>
  <conditionalFormatting sqref="FI29:FO30 FI24:FO24 FI56:FO56 FI83:FO89">
    <cfRule type="expression" dxfId="1318" priority="5532">
      <formula>FI$6=TODAY()</formula>
    </cfRule>
  </conditionalFormatting>
  <conditionalFormatting sqref="FP6:FU7">
    <cfRule type="expression" dxfId="1317" priority="5529">
      <formula>FP$6=TODAY()</formula>
    </cfRule>
  </conditionalFormatting>
  <conditionalFormatting sqref="FP29:FV30 FP24:FV24 FP56:FV56 FP83:FV89">
    <cfRule type="expression" dxfId="1316" priority="5528">
      <formula>FP$6=TODAY()</formula>
    </cfRule>
  </conditionalFormatting>
  <conditionalFormatting sqref="FW6:GB7">
    <cfRule type="expression" dxfId="1315" priority="5521">
      <formula>FW$6=TODAY()</formula>
    </cfRule>
  </conditionalFormatting>
  <conditionalFormatting sqref="FW29:GC30 FW24:GC24 FW56:GC56 FW83:GC89">
    <cfRule type="expression" dxfId="1314" priority="5520">
      <formula>FW$6=TODAY()</formula>
    </cfRule>
  </conditionalFormatting>
  <conditionalFormatting sqref="GD6:GI7">
    <cfRule type="expression" dxfId="1313" priority="5517">
      <formula>GD$6=TODAY()</formula>
    </cfRule>
  </conditionalFormatting>
  <conditionalFormatting sqref="GD29:GJ30 GD24:GJ24 GD56:GJ56 GD83:GJ89">
    <cfRule type="expression" dxfId="1312" priority="5516">
      <formula>GD$6=TODAY()</formula>
    </cfRule>
  </conditionalFormatting>
  <conditionalFormatting sqref="GK6:GP7">
    <cfRule type="expression" dxfId="1311" priority="5513">
      <formula>GK$6=TODAY()</formula>
    </cfRule>
  </conditionalFormatting>
  <conditionalFormatting sqref="GK29:GQ30 GK24:GQ24 GK56:GQ56 GK83:GQ89">
    <cfRule type="expression" dxfId="1310" priority="5512">
      <formula>GK$6=TODAY()</formula>
    </cfRule>
  </conditionalFormatting>
  <conditionalFormatting sqref="GR6:GW7">
    <cfRule type="expression" dxfId="1309" priority="5505">
      <formula>GR$6=TODAY()</formula>
    </cfRule>
  </conditionalFormatting>
  <conditionalFormatting sqref="GR29:GX30 GR24:GX24 GR56:GX56 GR83:GX89">
    <cfRule type="expression" dxfId="1308" priority="5504">
      <formula>GR$6=TODAY()</formula>
    </cfRule>
  </conditionalFormatting>
  <conditionalFormatting sqref="GY6:HD7">
    <cfRule type="expression" dxfId="1307" priority="5501">
      <formula>GY$6=TODAY()</formula>
    </cfRule>
  </conditionalFormatting>
  <conditionalFormatting sqref="H20">
    <cfRule type="dataBar" priority="5363">
      <dataBar>
        <cfvo type="num" val="0"/>
        <cfvo type="num" val="1"/>
        <color theme="0" tint="-0.249977111117893"/>
      </dataBar>
      <extLst>
        <ext xmlns:x14="http://schemas.microsoft.com/office/spreadsheetml/2009/9/main" uri="{B025F937-C7B1-47D3-B67F-A62EFF666E3E}">
          <x14:id>{0C5F51BE-6168-2F40-B06E-02BB8FCBBC93}</x14:id>
        </ext>
      </extLst>
    </cfRule>
  </conditionalFormatting>
  <conditionalFormatting sqref="K20:BN20">
    <cfRule type="expression" dxfId="1306" priority="5362">
      <formula>K$6=TODAY()</formula>
    </cfRule>
  </conditionalFormatting>
  <conditionalFormatting sqref="BO20:BU20">
    <cfRule type="expression" dxfId="1305" priority="5359">
      <formula>BO$6=TODAY()</formula>
    </cfRule>
  </conditionalFormatting>
  <conditionalFormatting sqref="BV20:CB20">
    <cfRule type="expression" dxfId="1304" priority="5356">
      <formula>BV$6=TODAY()</formula>
    </cfRule>
  </conditionalFormatting>
  <conditionalFormatting sqref="CC20:CI20">
    <cfRule type="expression" dxfId="1303" priority="5353">
      <formula>CC$6=TODAY()</formula>
    </cfRule>
  </conditionalFormatting>
  <conditionalFormatting sqref="CJ20:CP20">
    <cfRule type="expression" dxfId="1302" priority="5350">
      <formula>CJ$6=TODAY()</formula>
    </cfRule>
  </conditionalFormatting>
  <conditionalFormatting sqref="CQ20:CW20">
    <cfRule type="expression" dxfId="1301" priority="5347">
      <formula>CQ$6=TODAY()</formula>
    </cfRule>
  </conditionalFormatting>
  <conditionalFormatting sqref="CX20:DD20">
    <cfRule type="expression" dxfId="1300" priority="5344">
      <formula>CX$6=TODAY()</formula>
    </cfRule>
  </conditionalFormatting>
  <conditionalFormatting sqref="DE20:DK20">
    <cfRule type="expression" dxfId="1299" priority="5341">
      <formula>DE$6=TODAY()</formula>
    </cfRule>
  </conditionalFormatting>
  <conditionalFormatting sqref="DL20:DR20">
    <cfRule type="expression" dxfId="1298" priority="5338">
      <formula>DL$6=TODAY()</formula>
    </cfRule>
  </conditionalFormatting>
  <conditionalFormatting sqref="DS20:DY20">
    <cfRule type="expression" dxfId="1297" priority="5335">
      <formula>DS$6=TODAY()</formula>
    </cfRule>
  </conditionalFormatting>
  <conditionalFormatting sqref="DZ20:EF20">
    <cfRule type="expression" dxfId="1296" priority="5332">
      <formula>DZ$6=TODAY()</formula>
    </cfRule>
  </conditionalFormatting>
  <conditionalFormatting sqref="EG20:EM20">
    <cfRule type="expression" dxfId="1295" priority="5329">
      <formula>EG$6=TODAY()</formula>
    </cfRule>
  </conditionalFormatting>
  <conditionalFormatting sqref="EN20:ET20">
    <cfRule type="expression" dxfId="1294" priority="5326">
      <formula>EN$6=TODAY()</formula>
    </cfRule>
  </conditionalFormatting>
  <conditionalFormatting sqref="EU20:FA20">
    <cfRule type="expression" dxfId="1293" priority="5323">
      <formula>EU$6=TODAY()</formula>
    </cfRule>
  </conditionalFormatting>
  <conditionalFormatting sqref="FB20:FH20">
    <cfRule type="expression" dxfId="1292" priority="5320">
      <formula>FB$6=TODAY()</formula>
    </cfRule>
  </conditionalFormatting>
  <conditionalFormatting sqref="FI20:FO20">
    <cfRule type="expression" dxfId="1291" priority="5317">
      <formula>FI$6=TODAY()</formula>
    </cfRule>
  </conditionalFormatting>
  <conditionalFormatting sqref="FP20:FV20">
    <cfRule type="expression" dxfId="1290" priority="5314">
      <formula>FP$6=TODAY()</formula>
    </cfRule>
  </conditionalFormatting>
  <conditionalFormatting sqref="FW20:GC20">
    <cfRule type="expression" dxfId="1289" priority="5311">
      <formula>FW$6=TODAY()</formula>
    </cfRule>
  </conditionalFormatting>
  <conditionalFormatting sqref="GD20:GJ20">
    <cfRule type="expression" dxfId="1288" priority="5308">
      <formula>GD$6=TODAY()</formula>
    </cfRule>
  </conditionalFormatting>
  <conditionalFormatting sqref="GK20:GQ20">
    <cfRule type="expression" dxfId="1287" priority="5305">
      <formula>GK$6=TODAY()</formula>
    </cfRule>
  </conditionalFormatting>
  <conditionalFormatting sqref="GR20:GX20">
    <cfRule type="expression" dxfId="1286" priority="5302">
      <formula>GR$6=TODAY()</formula>
    </cfRule>
  </conditionalFormatting>
  <conditionalFormatting sqref="H21">
    <cfRule type="dataBar" priority="5296">
      <dataBar>
        <cfvo type="num" val="0"/>
        <cfvo type="num" val="1"/>
        <color theme="0" tint="-0.249977111117893"/>
      </dataBar>
      <extLst>
        <ext xmlns:x14="http://schemas.microsoft.com/office/spreadsheetml/2009/9/main" uri="{B025F937-C7B1-47D3-B67F-A62EFF666E3E}">
          <x14:id>{F1F1FDE6-6FA4-8B49-9541-33AFA308E870}</x14:id>
        </ext>
      </extLst>
    </cfRule>
  </conditionalFormatting>
  <conditionalFormatting sqref="K21:BN21">
    <cfRule type="expression" dxfId="1285" priority="5295">
      <formula>K$6=TODAY()</formula>
    </cfRule>
  </conditionalFormatting>
  <conditionalFormatting sqref="BO21:BU21">
    <cfRule type="expression" dxfId="1284" priority="5292">
      <formula>BO$6=TODAY()</formula>
    </cfRule>
  </conditionalFormatting>
  <conditionalFormatting sqref="BV21:CB21">
    <cfRule type="expression" dxfId="1283" priority="5289">
      <formula>BV$6=TODAY()</formula>
    </cfRule>
  </conditionalFormatting>
  <conditionalFormatting sqref="CC21:CI21">
    <cfRule type="expression" dxfId="1282" priority="5286">
      <formula>CC$6=TODAY()</formula>
    </cfRule>
  </conditionalFormatting>
  <conditionalFormatting sqref="CJ21:CP21">
    <cfRule type="expression" dxfId="1281" priority="5283">
      <formula>CJ$6=TODAY()</formula>
    </cfRule>
  </conditionalFormatting>
  <conditionalFormatting sqref="CQ21:CW21">
    <cfRule type="expression" dxfId="1280" priority="5280">
      <formula>CQ$6=TODAY()</formula>
    </cfRule>
  </conditionalFormatting>
  <conditionalFormatting sqref="CX21:DD21">
    <cfRule type="expression" dxfId="1279" priority="5277">
      <formula>CX$6=TODAY()</formula>
    </cfRule>
  </conditionalFormatting>
  <conditionalFormatting sqref="DE21:DK21">
    <cfRule type="expression" dxfId="1278" priority="5274">
      <formula>DE$6=TODAY()</formula>
    </cfRule>
  </conditionalFormatting>
  <conditionalFormatting sqref="DL21:DR21">
    <cfRule type="expression" dxfId="1277" priority="5271">
      <formula>DL$6=TODAY()</formula>
    </cfRule>
  </conditionalFormatting>
  <conditionalFormatting sqref="DS21:DY21">
    <cfRule type="expression" dxfId="1276" priority="5268">
      <formula>DS$6=TODAY()</formula>
    </cfRule>
  </conditionalFormatting>
  <conditionalFormatting sqref="DZ21:EF21">
    <cfRule type="expression" dxfId="1275" priority="5265">
      <formula>DZ$6=TODAY()</formula>
    </cfRule>
  </conditionalFormatting>
  <conditionalFormatting sqref="EG21:EM21">
    <cfRule type="expression" dxfId="1274" priority="5262">
      <formula>EG$6=TODAY()</formula>
    </cfRule>
  </conditionalFormatting>
  <conditionalFormatting sqref="EN21:ET21">
    <cfRule type="expression" dxfId="1273" priority="5259">
      <formula>EN$6=TODAY()</formula>
    </cfRule>
  </conditionalFormatting>
  <conditionalFormatting sqref="EU21:FA21">
    <cfRule type="expression" dxfId="1272" priority="5256">
      <formula>EU$6=TODAY()</formula>
    </cfRule>
  </conditionalFormatting>
  <conditionalFormatting sqref="FB21:FH21">
    <cfRule type="expression" dxfId="1271" priority="5253">
      <formula>FB$6=TODAY()</formula>
    </cfRule>
  </conditionalFormatting>
  <conditionalFormatting sqref="FI21:FO21">
    <cfRule type="expression" dxfId="1270" priority="5250">
      <formula>FI$6=TODAY()</formula>
    </cfRule>
  </conditionalFormatting>
  <conditionalFormatting sqref="FP21:FV21">
    <cfRule type="expression" dxfId="1269" priority="5247">
      <formula>FP$6=TODAY()</formula>
    </cfRule>
  </conditionalFormatting>
  <conditionalFormatting sqref="FW21:GC21">
    <cfRule type="expression" dxfId="1268" priority="5244">
      <formula>FW$6=TODAY()</formula>
    </cfRule>
  </conditionalFormatting>
  <conditionalFormatting sqref="GD21:GJ21">
    <cfRule type="expression" dxfId="1267" priority="5241">
      <formula>GD$6=TODAY()</formula>
    </cfRule>
  </conditionalFormatting>
  <conditionalFormatting sqref="GK21:GQ21">
    <cfRule type="expression" dxfId="1266" priority="5238">
      <formula>GK$6=TODAY()</formula>
    </cfRule>
  </conditionalFormatting>
  <conditionalFormatting sqref="GR21:GX21">
    <cfRule type="expression" dxfId="1265" priority="5235">
      <formula>GR$6=TODAY()</formula>
    </cfRule>
  </conditionalFormatting>
  <conditionalFormatting sqref="H28">
    <cfRule type="dataBar" priority="4082">
      <dataBar>
        <cfvo type="num" val="0"/>
        <cfvo type="num" val="1"/>
        <color theme="0" tint="-0.249977111117893"/>
      </dataBar>
      <extLst>
        <ext xmlns:x14="http://schemas.microsoft.com/office/spreadsheetml/2009/9/main" uri="{B025F937-C7B1-47D3-B67F-A62EFF666E3E}">
          <x14:id>{43FC52B2-379B-B647-ADF9-CEEC73D6DA21}</x14:id>
        </ext>
      </extLst>
    </cfRule>
  </conditionalFormatting>
  <conditionalFormatting sqref="K28:BN28">
    <cfRule type="expression" dxfId="1264" priority="4081">
      <formula>K$6=TODAY()</formula>
    </cfRule>
  </conditionalFormatting>
  <conditionalFormatting sqref="BO28:BU28">
    <cfRule type="expression" dxfId="1263" priority="4080">
      <formula>BO$6=TODAY()</formula>
    </cfRule>
  </conditionalFormatting>
  <conditionalFormatting sqref="BV28:CB28">
    <cfRule type="expression" dxfId="1262" priority="4079">
      <formula>BV$6=TODAY()</formula>
    </cfRule>
  </conditionalFormatting>
  <conditionalFormatting sqref="CC28:CI28">
    <cfRule type="expression" dxfId="1261" priority="4078">
      <formula>CC$6=TODAY()</formula>
    </cfRule>
  </conditionalFormatting>
  <conditionalFormatting sqref="CJ28:CP28">
    <cfRule type="expression" dxfId="1260" priority="4077">
      <formula>CJ$6=TODAY()</formula>
    </cfRule>
  </conditionalFormatting>
  <conditionalFormatting sqref="CQ28:CW28">
    <cfRule type="expression" dxfId="1259" priority="4076">
      <formula>CQ$6=TODAY()</formula>
    </cfRule>
  </conditionalFormatting>
  <conditionalFormatting sqref="CX28:DD28">
    <cfRule type="expression" dxfId="1258" priority="4075">
      <formula>CX$6=TODAY()</formula>
    </cfRule>
  </conditionalFormatting>
  <conditionalFormatting sqref="DE28:DK28">
    <cfRule type="expression" dxfId="1257" priority="4074">
      <formula>DE$6=TODAY()</formula>
    </cfRule>
  </conditionalFormatting>
  <conditionalFormatting sqref="DL28:DR28">
    <cfRule type="expression" dxfId="1256" priority="4073">
      <formula>DL$6=TODAY()</formula>
    </cfRule>
  </conditionalFormatting>
  <conditionalFormatting sqref="DS28:DY28">
    <cfRule type="expression" dxfId="1255" priority="4072">
      <formula>DS$6=TODAY()</formula>
    </cfRule>
  </conditionalFormatting>
  <conditionalFormatting sqref="DZ28:EF28">
    <cfRule type="expression" dxfId="1254" priority="4071">
      <formula>DZ$6=TODAY()</formula>
    </cfRule>
  </conditionalFormatting>
  <conditionalFormatting sqref="EG28:EM28">
    <cfRule type="expression" dxfId="1253" priority="4070">
      <formula>EG$6=TODAY()</formula>
    </cfRule>
  </conditionalFormatting>
  <conditionalFormatting sqref="EN28:ET28">
    <cfRule type="expression" dxfId="1252" priority="4069">
      <formula>EN$6=TODAY()</formula>
    </cfRule>
  </conditionalFormatting>
  <conditionalFormatting sqref="EU28:FA28">
    <cfRule type="expression" dxfId="1251" priority="4068">
      <formula>EU$6=TODAY()</formula>
    </cfRule>
  </conditionalFormatting>
  <conditionalFormatting sqref="FB28:FH28">
    <cfRule type="expression" dxfId="1250" priority="4067">
      <formula>FB$6=TODAY()</formula>
    </cfRule>
  </conditionalFormatting>
  <conditionalFormatting sqref="FI28:FO28">
    <cfRule type="expression" dxfId="1249" priority="4066">
      <formula>FI$6=TODAY()</formula>
    </cfRule>
  </conditionalFormatting>
  <conditionalFormatting sqref="FP28:FV28">
    <cfRule type="expression" dxfId="1248" priority="4065">
      <formula>FP$6=TODAY()</formula>
    </cfRule>
  </conditionalFormatting>
  <conditionalFormatting sqref="FW28:GC28">
    <cfRule type="expression" dxfId="1247" priority="4064">
      <formula>FW$6=TODAY()</formula>
    </cfRule>
  </conditionalFormatting>
  <conditionalFormatting sqref="GD28:GJ28">
    <cfRule type="expression" dxfId="1246" priority="4063">
      <formula>GD$6=TODAY()</formula>
    </cfRule>
  </conditionalFormatting>
  <conditionalFormatting sqref="GK28:GQ28">
    <cfRule type="expression" dxfId="1245" priority="4062">
      <formula>GK$6=TODAY()</formula>
    </cfRule>
  </conditionalFormatting>
  <conditionalFormatting sqref="GR28:GX28">
    <cfRule type="expression" dxfId="1244" priority="4061">
      <formula>GR$6=TODAY()</formula>
    </cfRule>
  </conditionalFormatting>
  <conditionalFormatting sqref="K31:BN31">
    <cfRule type="expression" dxfId="1243" priority="3989">
      <formula>K$6=TODAY()</formula>
    </cfRule>
  </conditionalFormatting>
  <conditionalFormatting sqref="BO31:BU31">
    <cfRule type="expression" dxfId="1242" priority="3986">
      <formula>BO$6=TODAY()</formula>
    </cfRule>
  </conditionalFormatting>
  <conditionalFormatting sqref="BV31:CB31">
    <cfRule type="expression" dxfId="1241" priority="3983">
      <formula>BV$6=TODAY()</formula>
    </cfRule>
  </conditionalFormatting>
  <conditionalFormatting sqref="CC31:CI31">
    <cfRule type="expression" dxfId="1240" priority="3980">
      <formula>CC$6=TODAY()</formula>
    </cfRule>
  </conditionalFormatting>
  <conditionalFormatting sqref="CJ31:CP31">
    <cfRule type="expression" dxfId="1239" priority="3977">
      <formula>CJ$6=TODAY()</formula>
    </cfRule>
  </conditionalFormatting>
  <conditionalFormatting sqref="CQ31:CW31">
    <cfRule type="expression" dxfId="1238" priority="3974">
      <formula>CQ$6=TODAY()</formula>
    </cfRule>
  </conditionalFormatting>
  <conditionalFormatting sqref="CX31:DD31">
    <cfRule type="expression" dxfId="1237" priority="3971">
      <formula>CX$6=TODAY()</formula>
    </cfRule>
  </conditionalFormatting>
  <conditionalFormatting sqref="H31">
    <cfRule type="dataBar" priority="3990">
      <dataBar>
        <cfvo type="num" val="0"/>
        <cfvo type="num" val="1"/>
        <color theme="0" tint="-0.249977111117893"/>
      </dataBar>
      <extLst>
        <ext xmlns:x14="http://schemas.microsoft.com/office/spreadsheetml/2009/9/main" uri="{B025F937-C7B1-47D3-B67F-A62EFF666E3E}">
          <x14:id>{FE0C35DC-C1A2-DB49-94EA-C400A000E263}</x14:id>
        </ext>
      </extLst>
    </cfRule>
  </conditionalFormatting>
  <conditionalFormatting sqref="DE31:DK31">
    <cfRule type="expression" dxfId="1236" priority="3968">
      <formula>DE$6=TODAY()</formula>
    </cfRule>
  </conditionalFormatting>
  <conditionalFormatting sqref="DL31:DR31">
    <cfRule type="expression" dxfId="1235" priority="3965">
      <formula>DL$6=TODAY()</formula>
    </cfRule>
  </conditionalFormatting>
  <conditionalFormatting sqref="DS31:DY31">
    <cfRule type="expression" dxfId="1234" priority="3962">
      <formula>DS$6=TODAY()</formula>
    </cfRule>
  </conditionalFormatting>
  <conditionalFormatting sqref="DZ31:EF31">
    <cfRule type="expression" dxfId="1233" priority="3959">
      <formula>DZ$6=TODAY()</formula>
    </cfRule>
  </conditionalFormatting>
  <conditionalFormatting sqref="EG31:EM31">
    <cfRule type="expression" dxfId="1232" priority="3956">
      <formula>EG$6=TODAY()</formula>
    </cfRule>
  </conditionalFormatting>
  <conditionalFormatting sqref="EN31:ET31">
    <cfRule type="expression" dxfId="1231" priority="3953">
      <formula>EN$6=TODAY()</formula>
    </cfRule>
  </conditionalFormatting>
  <conditionalFormatting sqref="EU31:FA31">
    <cfRule type="expression" dxfId="1230" priority="3950">
      <formula>EU$6=TODAY()</formula>
    </cfRule>
  </conditionalFormatting>
  <conditionalFormatting sqref="FB31:FH31">
    <cfRule type="expression" dxfId="1229" priority="3947">
      <formula>FB$6=TODAY()</formula>
    </cfRule>
  </conditionalFormatting>
  <conditionalFormatting sqref="FI31:FO31">
    <cfRule type="expression" dxfId="1228" priority="3944">
      <formula>FI$6=TODAY()</formula>
    </cfRule>
  </conditionalFormatting>
  <conditionalFormatting sqref="FP31:FV31">
    <cfRule type="expression" dxfId="1227" priority="3941">
      <formula>FP$6=TODAY()</formula>
    </cfRule>
  </conditionalFormatting>
  <conditionalFormatting sqref="FW31:GC31">
    <cfRule type="expression" dxfId="1226" priority="3938">
      <formula>FW$6=TODAY()</formula>
    </cfRule>
  </conditionalFormatting>
  <conditionalFormatting sqref="GD31:GJ31">
    <cfRule type="expression" dxfId="1225" priority="3935">
      <formula>GD$6=TODAY()</formula>
    </cfRule>
  </conditionalFormatting>
  <conditionalFormatting sqref="GK31:GQ31">
    <cfRule type="expression" dxfId="1224" priority="3932">
      <formula>GK$6=TODAY()</formula>
    </cfRule>
  </conditionalFormatting>
  <conditionalFormatting sqref="GR31:GX31">
    <cfRule type="expression" dxfId="1223" priority="3929">
      <formula>GR$6=TODAY()</formula>
    </cfRule>
  </conditionalFormatting>
  <conditionalFormatting sqref="H57">
    <cfRule type="dataBar" priority="3923">
      <dataBar>
        <cfvo type="num" val="0"/>
        <cfvo type="num" val="1"/>
        <color theme="0" tint="-0.249977111117893"/>
      </dataBar>
      <extLst>
        <ext xmlns:x14="http://schemas.microsoft.com/office/spreadsheetml/2009/9/main" uri="{B025F937-C7B1-47D3-B67F-A62EFF666E3E}">
          <x14:id>{CE7FB9AD-E2F3-224A-B7F8-8D9726A21D10}</x14:id>
        </ext>
      </extLst>
    </cfRule>
  </conditionalFormatting>
  <conditionalFormatting sqref="K57:BN57">
    <cfRule type="expression" dxfId="1222" priority="3922">
      <formula>K$6=TODAY()</formula>
    </cfRule>
  </conditionalFormatting>
  <conditionalFormatting sqref="BO57:BU57">
    <cfRule type="expression" dxfId="1221" priority="3919">
      <formula>BO$6=TODAY()</formula>
    </cfRule>
  </conditionalFormatting>
  <conditionalFormatting sqref="BV57:CB57">
    <cfRule type="expression" dxfId="1220" priority="3916">
      <formula>BV$6=TODAY()</formula>
    </cfRule>
  </conditionalFormatting>
  <conditionalFormatting sqref="CC57:CI57">
    <cfRule type="expression" dxfId="1219" priority="3913">
      <formula>CC$6=TODAY()</formula>
    </cfRule>
  </conditionalFormatting>
  <conditionalFormatting sqref="CJ57:CP57">
    <cfRule type="expression" dxfId="1218" priority="3910">
      <formula>CJ$6=TODAY()</formula>
    </cfRule>
  </conditionalFormatting>
  <conditionalFormatting sqref="CQ57:CW57">
    <cfRule type="expression" dxfId="1217" priority="3907">
      <formula>CQ$6=TODAY()</formula>
    </cfRule>
  </conditionalFormatting>
  <conditionalFormatting sqref="CX57:DD57">
    <cfRule type="expression" dxfId="1216" priority="3904">
      <formula>CX$6=TODAY()</formula>
    </cfRule>
  </conditionalFormatting>
  <conditionalFormatting sqref="DE57:DK57">
    <cfRule type="expression" dxfId="1215" priority="3901">
      <formula>DE$6=TODAY()</formula>
    </cfRule>
  </conditionalFormatting>
  <conditionalFormatting sqref="DL57:DR57">
    <cfRule type="expression" dxfId="1214" priority="3898">
      <formula>DL$6=TODAY()</formula>
    </cfRule>
  </conditionalFormatting>
  <conditionalFormatting sqref="DS57:DY57">
    <cfRule type="expression" dxfId="1213" priority="3895">
      <formula>DS$6=TODAY()</formula>
    </cfRule>
  </conditionalFormatting>
  <conditionalFormatting sqref="DZ57:EF57">
    <cfRule type="expression" dxfId="1212" priority="3892">
      <formula>DZ$6=TODAY()</formula>
    </cfRule>
  </conditionalFormatting>
  <conditionalFormatting sqref="EG57:EM57">
    <cfRule type="expression" dxfId="1211" priority="3889">
      <formula>EG$6=TODAY()</formula>
    </cfRule>
  </conditionalFormatting>
  <conditionalFormatting sqref="EN57:ET57">
    <cfRule type="expression" dxfId="1210" priority="3886">
      <formula>EN$6=TODAY()</formula>
    </cfRule>
  </conditionalFormatting>
  <conditionalFormatting sqref="EU57:FA57">
    <cfRule type="expression" dxfId="1209" priority="3883">
      <formula>EU$6=TODAY()</formula>
    </cfRule>
  </conditionalFormatting>
  <conditionalFormatting sqref="FB57:FH57">
    <cfRule type="expression" dxfId="1208" priority="3880">
      <formula>FB$6=TODAY()</formula>
    </cfRule>
  </conditionalFormatting>
  <conditionalFormatting sqref="FI57:FO57">
    <cfRule type="expression" dxfId="1207" priority="3877">
      <formula>FI$6=TODAY()</formula>
    </cfRule>
  </conditionalFormatting>
  <conditionalFormatting sqref="FP57:FV57">
    <cfRule type="expression" dxfId="1206" priority="3874">
      <formula>FP$6=TODAY()</formula>
    </cfRule>
  </conditionalFormatting>
  <conditionalFormatting sqref="FW57:GC57">
    <cfRule type="expression" dxfId="1205" priority="3871">
      <formula>FW$6=TODAY()</formula>
    </cfRule>
  </conditionalFormatting>
  <conditionalFormatting sqref="GD57:GJ57">
    <cfRule type="expression" dxfId="1204" priority="3868">
      <formula>GD$6=TODAY()</formula>
    </cfRule>
  </conditionalFormatting>
  <conditionalFormatting sqref="GK57:GQ57">
    <cfRule type="expression" dxfId="1203" priority="3865">
      <formula>GK$6=TODAY()</formula>
    </cfRule>
  </conditionalFormatting>
  <conditionalFormatting sqref="GR57:GX57">
    <cfRule type="expression" dxfId="1202" priority="3862">
      <formula>GR$6=TODAY()</formula>
    </cfRule>
  </conditionalFormatting>
  <conditionalFormatting sqref="H60">
    <cfRule type="dataBar" priority="3856">
      <dataBar>
        <cfvo type="num" val="0"/>
        <cfvo type="num" val="1"/>
        <color theme="0" tint="-0.249977111117893"/>
      </dataBar>
      <extLst>
        <ext xmlns:x14="http://schemas.microsoft.com/office/spreadsheetml/2009/9/main" uri="{B025F937-C7B1-47D3-B67F-A62EFF666E3E}">
          <x14:id>{EEF7C954-AE4B-3B48-96AA-EC564DC8FF65}</x14:id>
        </ext>
      </extLst>
    </cfRule>
  </conditionalFormatting>
  <conditionalFormatting sqref="K60:BN60">
    <cfRule type="expression" dxfId="1201" priority="3855">
      <formula>K$6=TODAY()</formula>
    </cfRule>
  </conditionalFormatting>
  <conditionalFormatting sqref="BO60:BU60">
    <cfRule type="expression" dxfId="1200" priority="3852">
      <formula>BO$6=TODAY()</formula>
    </cfRule>
  </conditionalFormatting>
  <conditionalFormatting sqref="BV60:CB60">
    <cfRule type="expression" dxfId="1199" priority="3849">
      <formula>BV$6=TODAY()</formula>
    </cfRule>
  </conditionalFormatting>
  <conditionalFormatting sqref="CC60:CI60">
    <cfRule type="expression" dxfId="1198" priority="3846">
      <formula>CC$6=TODAY()</formula>
    </cfRule>
  </conditionalFormatting>
  <conditionalFormatting sqref="CJ60:CP60">
    <cfRule type="expression" dxfId="1197" priority="3843">
      <formula>CJ$6=TODAY()</formula>
    </cfRule>
  </conditionalFormatting>
  <conditionalFormatting sqref="CQ60:CW60">
    <cfRule type="expression" dxfId="1196" priority="3840">
      <formula>CQ$6=TODAY()</formula>
    </cfRule>
  </conditionalFormatting>
  <conditionalFormatting sqref="CX60:DD60">
    <cfRule type="expression" dxfId="1195" priority="3837">
      <formula>CX$6=TODAY()</formula>
    </cfRule>
  </conditionalFormatting>
  <conditionalFormatting sqref="DE60:DK60">
    <cfRule type="expression" dxfId="1194" priority="3834">
      <formula>DE$6=TODAY()</formula>
    </cfRule>
  </conditionalFormatting>
  <conditionalFormatting sqref="DL60:DR60">
    <cfRule type="expression" dxfId="1193" priority="3831">
      <formula>DL$6=TODAY()</formula>
    </cfRule>
  </conditionalFormatting>
  <conditionalFormatting sqref="DS60:DY60">
    <cfRule type="expression" dxfId="1192" priority="3828">
      <formula>DS$6=TODAY()</formula>
    </cfRule>
  </conditionalFormatting>
  <conditionalFormatting sqref="DZ60:EF60">
    <cfRule type="expression" dxfId="1191" priority="3825">
      <formula>DZ$6=TODAY()</formula>
    </cfRule>
  </conditionalFormatting>
  <conditionalFormatting sqref="EG60:EM60">
    <cfRule type="expression" dxfId="1190" priority="3822">
      <formula>EG$6=TODAY()</formula>
    </cfRule>
  </conditionalFormatting>
  <conditionalFormatting sqref="EN60:ET60">
    <cfRule type="expression" dxfId="1189" priority="3819">
      <formula>EN$6=TODAY()</formula>
    </cfRule>
  </conditionalFormatting>
  <conditionalFormatting sqref="EU60:FA60">
    <cfRule type="expression" dxfId="1188" priority="3816">
      <formula>EU$6=TODAY()</formula>
    </cfRule>
  </conditionalFormatting>
  <conditionalFormatting sqref="FB60:FH60">
    <cfRule type="expression" dxfId="1187" priority="3813">
      <formula>FB$6=TODAY()</formula>
    </cfRule>
  </conditionalFormatting>
  <conditionalFormatting sqref="FI60:FO60">
    <cfRule type="expression" dxfId="1186" priority="3810">
      <formula>FI$6=TODAY()</formula>
    </cfRule>
  </conditionalFormatting>
  <conditionalFormatting sqref="FP60:FV60">
    <cfRule type="expression" dxfId="1185" priority="3807">
      <formula>FP$6=TODAY()</formula>
    </cfRule>
  </conditionalFormatting>
  <conditionalFormatting sqref="FW60:GC60">
    <cfRule type="expression" dxfId="1184" priority="3804">
      <formula>FW$6=TODAY()</formula>
    </cfRule>
  </conditionalFormatting>
  <conditionalFormatting sqref="GD60:GJ60">
    <cfRule type="expression" dxfId="1183" priority="3801">
      <formula>GD$6=TODAY()</formula>
    </cfRule>
  </conditionalFormatting>
  <conditionalFormatting sqref="GK60:GQ60">
    <cfRule type="expression" dxfId="1182" priority="3798">
      <formula>GK$6=TODAY()</formula>
    </cfRule>
  </conditionalFormatting>
  <conditionalFormatting sqref="GR60:GX60">
    <cfRule type="expression" dxfId="1181" priority="3795">
      <formula>GR$6=TODAY()</formula>
    </cfRule>
  </conditionalFormatting>
  <conditionalFormatting sqref="H36">
    <cfRule type="dataBar" priority="3789">
      <dataBar>
        <cfvo type="num" val="0"/>
        <cfvo type="num" val="1"/>
        <color theme="0" tint="-0.249977111117893"/>
      </dataBar>
      <extLst>
        <ext xmlns:x14="http://schemas.microsoft.com/office/spreadsheetml/2009/9/main" uri="{B025F937-C7B1-47D3-B67F-A62EFF666E3E}">
          <x14:id>{EB001F74-03C4-904F-B067-CCAB55049D5E}</x14:id>
        </ext>
      </extLst>
    </cfRule>
  </conditionalFormatting>
  <conditionalFormatting sqref="K36:BN36">
    <cfRule type="expression" dxfId="1180" priority="3788">
      <formula>K$6=TODAY()</formula>
    </cfRule>
  </conditionalFormatting>
  <conditionalFormatting sqref="BO36:BU36">
    <cfRule type="expression" dxfId="1179" priority="3785">
      <formula>BO$6=TODAY()</formula>
    </cfRule>
  </conditionalFormatting>
  <conditionalFormatting sqref="BV36:CB36">
    <cfRule type="expression" dxfId="1178" priority="3782">
      <formula>BV$6=TODAY()</formula>
    </cfRule>
  </conditionalFormatting>
  <conditionalFormatting sqref="CC36:CI36">
    <cfRule type="expression" dxfId="1177" priority="3779">
      <formula>CC$6=TODAY()</formula>
    </cfRule>
  </conditionalFormatting>
  <conditionalFormatting sqref="CJ36:CP36">
    <cfRule type="expression" dxfId="1176" priority="3776">
      <formula>CJ$6=TODAY()</formula>
    </cfRule>
  </conditionalFormatting>
  <conditionalFormatting sqref="CQ36:CW36">
    <cfRule type="expression" dxfId="1175" priority="3773">
      <formula>CQ$6=TODAY()</formula>
    </cfRule>
  </conditionalFormatting>
  <conditionalFormatting sqref="CX36:DD36">
    <cfRule type="expression" dxfId="1174" priority="3770">
      <formula>CX$6=TODAY()</formula>
    </cfRule>
  </conditionalFormatting>
  <conditionalFormatting sqref="DE36:DK36">
    <cfRule type="expression" dxfId="1173" priority="3767">
      <formula>DE$6=TODAY()</formula>
    </cfRule>
  </conditionalFormatting>
  <conditionalFormatting sqref="DL36:DR36">
    <cfRule type="expression" dxfId="1172" priority="3764">
      <formula>DL$6=TODAY()</formula>
    </cfRule>
  </conditionalFormatting>
  <conditionalFormatting sqref="DS36:DY36">
    <cfRule type="expression" dxfId="1171" priority="3761">
      <formula>DS$6=TODAY()</formula>
    </cfRule>
  </conditionalFormatting>
  <conditionalFormatting sqref="DZ36:EF36">
    <cfRule type="expression" dxfId="1170" priority="3758">
      <formula>DZ$6=TODAY()</formula>
    </cfRule>
  </conditionalFormatting>
  <conditionalFormatting sqref="EG36:EM36">
    <cfRule type="expression" dxfId="1169" priority="3755">
      <formula>EG$6=TODAY()</formula>
    </cfRule>
  </conditionalFormatting>
  <conditionalFormatting sqref="EN36:ET36">
    <cfRule type="expression" dxfId="1168" priority="3752">
      <formula>EN$6=TODAY()</formula>
    </cfRule>
  </conditionalFormatting>
  <conditionalFormatting sqref="EU36:FA36">
    <cfRule type="expression" dxfId="1167" priority="3749">
      <formula>EU$6=TODAY()</formula>
    </cfRule>
  </conditionalFormatting>
  <conditionalFormatting sqref="FB36:FH36">
    <cfRule type="expression" dxfId="1166" priority="3746">
      <formula>FB$6=TODAY()</formula>
    </cfRule>
  </conditionalFormatting>
  <conditionalFormatting sqref="FI36:FO36">
    <cfRule type="expression" dxfId="1165" priority="3743">
      <formula>FI$6=TODAY()</formula>
    </cfRule>
  </conditionalFormatting>
  <conditionalFormatting sqref="FP36:FV36">
    <cfRule type="expression" dxfId="1164" priority="3740">
      <formula>FP$6=TODAY()</formula>
    </cfRule>
  </conditionalFormatting>
  <conditionalFormatting sqref="FW36:GC36">
    <cfRule type="expression" dxfId="1163" priority="3737">
      <formula>FW$6=TODAY()</formula>
    </cfRule>
  </conditionalFormatting>
  <conditionalFormatting sqref="GD36:GJ36">
    <cfRule type="expression" dxfId="1162" priority="3734">
      <formula>GD$6=TODAY()</formula>
    </cfRule>
  </conditionalFormatting>
  <conditionalFormatting sqref="GK36:GQ36">
    <cfRule type="expression" dxfId="1161" priority="3731">
      <formula>GK$6=TODAY()</formula>
    </cfRule>
  </conditionalFormatting>
  <conditionalFormatting sqref="GR36:GX36">
    <cfRule type="expression" dxfId="1160" priority="3728">
      <formula>GR$6=TODAY()</formula>
    </cfRule>
  </conditionalFormatting>
  <conditionalFormatting sqref="H35">
    <cfRule type="dataBar" priority="3722">
      <dataBar>
        <cfvo type="num" val="0"/>
        <cfvo type="num" val="1"/>
        <color theme="0" tint="-0.249977111117893"/>
      </dataBar>
      <extLst>
        <ext xmlns:x14="http://schemas.microsoft.com/office/spreadsheetml/2009/9/main" uri="{B025F937-C7B1-47D3-B67F-A62EFF666E3E}">
          <x14:id>{06CF9356-283C-4C44-A74C-CC52BB20A009}</x14:id>
        </ext>
      </extLst>
    </cfRule>
  </conditionalFormatting>
  <conditionalFormatting sqref="K35:BN35">
    <cfRule type="expression" dxfId="1159" priority="3721">
      <formula>K$6=TODAY()</formula>
    </cfRule>
  </conditionalFormatting>
  <conditionalFormatting sqref="BO35:BU35">
    <cfRule type="expression" dxfId="1158" priority="3718">
      <formula>BO$6=TODAY()</formula>
    </cfRule>
  </conditionalFormatting>
  <conditionalFormatting sqref="BV35:CB35">
    <cfRule type="expression" dxfId="1157" priority="3715">
      <formula>BV$6=TODAY()</formula>
    </cfRule>
  </conditionalFormatting>
  <conditionalFormatting sqref="CC35:CI35">
    <cfRule type="expression" dxfId="1156" priority="3712">
      <formula>CC$6=TODAY()</formula>
    </cfRule>
  </conditionalFormatting>
  <conditionalFormatting sqref="CJ35:CP35">
    <cfRule type="expression" dxfId="1155" priority="3709">
      <formula>CJ$6=TODAY()</formula>
    </cfRule>
  </conditionalFormatting>
  <conditionalFormatting sqref="CQ35:CW35">
    <cfRule type="expression" dxfId="1154" priority="3706">
      <formula>CQ$6=TODAY()</formula>
    </cfRule>
  </conditionalFormatting>
  <conditionalFormatting sqref="CX35:DD35">
    <cfRule type="expression" dxfId="1153" priority="3703">
      <formula>CX$6=TODAY()</formula>
    </cfRule>
  </conditionalFormatting>
  <conditionalFormatting sqref="DE35:DK35">
    <cfRule type="expression" dxfId="1152" priority="3700">
      <formula>DE$6=TODAY()</formula>
    </cfRule>
  </conditionalFormatting>
  <conditionalFormatting sqref="DL35:DR35">
    <cfRule type="expression" dxfId="1151" priority="3697">
      <formula>DL$6=TODAY()</formula>
    </cfRule>
  </conditionalFormatting>
  <conditionalFormatting sqref="DS35:DY35">
    <cfRule type="expression" dxfId="1150" priority="3694">
      <formula>DS$6=TODAY()</formula>
    </cfRule>
  </conditionalFormatting>
  <conditionalFormatting sqref="DZ35:EF35">
    <cfRule type="expression" dxfId="1149" priority="3691">
      <formula>DZ$6=TODAY()</formula>
    </cfRule>
  </conditionalFormatting>
  <conditionalFormatting sqref="EG35:EM35">
    <cfRule type="expression" dxfId="1148" priority="3688">
      <formula>EG$6=TODAY()</formula>
    </cfRule>
  </conditionalFormatting>
  <conditionalFormatting sqref="EN35:ET35">
    <cfRule type="expression" dxfId="1147" priority="3685">
      <formula>EN$6=TODAY()</formula>
    </cfRule>
  </conditionalFormatting>
  <conditionalFormatting sqref="EU35:FA35">
    <cfRule type="expression" dxfId="1146" priority="3682">
      <formula>EU$6=TODAY()</formula>
    </cfRule>
  </conditionalFormatting>
  <conditionalFormatting sqref="FB35:FH35">
    <cfRule type="expression" dxfId="1145" priority="3679">
      <formula>FB$6=TODAY()</formula>
    </cfRule>
  </conditionalFormatting>
  <conditionalFormatting sqref="FI35:FO35">
    <cfRule type="expression" dxfId="1144" priority="3676">
      <formula>FI$6=TODAY()</formula>
    </cfRule>
  </conditionalFormatting>
  <conditionalFormatting sqref="FP35:FV35">
    <cfRule type="expression" dxfId="1143" priority="3673">
      <formula>FP$6=TODAY()</formula>
    </cfRule>
  </conditionalFormatting>
  <conditionalFormatting sqref="FW35:GC35">
    <cfRule type="expression" dxfId="1142" priority="3670">
      <formula>FW$6=TODAY()</formula>
    </cfRule>
  </conditionalFormatting>
  <conditionalFormatting sqref="GD35:GJ35">
    <cfRule type="expression" dxfId="1141" priority="3667">
      <formula>GD$6=TODAY()</formula>
    </cfRule>
  </conditionalFormatting>
  <conditionalFormatting sqref="GK35:GQ35">
    <cfRule type="expression" dxfId="1140" priority="3664">
      <formula>GK$6=TODAY()</formula>
    </cfRule>
  </conditionalFormatting>
  <conditionalFormatting sqref="GR35:GX35">
    <cfRule type="expression" dxfId="1139" priority="3661">
      <formula>GR$6=TODAY()</formula>
    </cfRule>
  </conditionalFormatting>
  <conditionalFormatting sqref="H37">
    <cfRule type="dataBar" priority="3655">
      <dataBar>
        <cfvo type="num" val="0"/>
        <cfvo type="num" val="1"/>
        <color theme="0" tint="-0.249977111117893"/>
      </dataBar>
      <extLst>
        <ext xmlns:x14="http://schemas.microsoft.com/office/spreadsheetml/2009/9/main" uri="{B025F937-C7B1-47D3-B67F-A62EFF666E3E}">
          <x14:id>{81B2F82F-05D2-4149-AAAC-827BEF8A5D88}</x14:id>
        </ext>
      </extLst>
    </cfRule>
  </conditionalFormatting>
  <conditionalFormatting sqref="K37:BN37">
    <cfRule type="expression" dxfId="1138" priority="3654">
      <formula>K$6=TODAY()</formula>
    </cfRule>
  </conditionalFormatting>
  <conditionalFormatting sqref="BO37:BU37">
    <cfRule type="expression" dxfId="1137" priority="3651">
      <formula>BO$6=TODAY()</formula>
    </cfRule>
  </conditionalFormatting>
  <conditionalFormatting sqref="BV37:CB37">
    <cfRule type="expression" dxfId="1136" priority="3648">
      <formula>BV$6=TODAY()</formula>
    </cfRule>
  </conditionalFormatting>
  <conditionalFormatting sqref="CC37:CI37">
    <cfRule type="expression" dxfId="1135" priority="3645">
      <formula>CC$6=TODAY()</formula>
    </cfRule>
  </conditionalFormatting>
  <conditionalFormatting sqref="CJ37:CP37">
    <cfRule type="expression" dxfId="1134" priority="3642">
      <formula>CJ$6=TODAY()</formula>
    </cfRule>
  </conditionalFormatting>
  <conditionalFormatting sqref="CQ37:CW37">
    <cfRule type="expression" dxfId="1133" priority="3639">
      <formula>CQ$6=TODAY()</formula>
    </cfRule>
  </conditionalFormatting>
  <conditionalFormatting sqref="CX37:DD37">
    <cfRule type="expression" dxfId="1132" priority="3636">
      <formula>CX$6=TODAY()</formula>
    </cfRule>
  </conditionalFormatting>
  <conditionalFormatting sqref="DE37:DK37">
    <cfRule type="expression" dxfId="1131" priority="3633">
      <formula>DE$6=TODAY()</formula>
    </cfRule>
  </conditionalFormatting>
  <conditionalFormatting sqref="DL37:DR37">
    <cfRule type="expression" dxfId="1130" priority="3630">
      <formula>DL$6=TODAY()</formula>
    </cfRule>
  </conditionalFormatting>
  <conditionalFormatting sqref="DS37:DY37">
    <cfRule type="expression" dxfId="1129" priority="3627">
      <formula>DS$6=TODAY()</formula>
    </cfRule>
  </conditionalFormatting>
  <conditionalFormatting sqref="DZ37:EF37">
    <cfRule type="expression" dxfId="1128" priority="3624">
      <formula>DZ$6=TODAY()</formula>
    </cfRule>
  </conditionalFormatting>
  <conditionalFormatting sqref="EG37:EM37">
    <cfRule type="expression" dxfId="1127" priority="3621">
      <formula>EG$6=TODAY()</formula>
    </cfRule>
  </conditionalFormatting>
  <conditionalFormatting sqref="EN37:ET37">
    <cfRule type="expression" dxfId="1126" priority="3618">
      <formula>EN$6=TODAY()</formula>
    </cfRule>
  </conditionalFormatting>
  <conditionalFormatting sqref="EU37:FA37">
    <cfRule type="expression" dxfId="1125" priority="3615">
      <formula>EU$6=TODAY()</formula>
    </cfRule>
  </conditionalFormatting>
  <conditionalFormatting sqref="FB37:FH37">
    <cfRule type="expression" dxfId="1124" priority="3612">
      <formula>FB$6=TODAY()</formula>
    </cfRule>
  </conditionalFormatting>
  <conditionalFormatting sqref="FI37:FO37">
    <cfRule type="expression" dxfId="1123" priority="3609">
      <formula>FI$6=TODAY()</formula>
    </cfRule>
  </conditionalFormatting>
  <conditionalFormatting sqref="FP37:FV37">
    <cfRule type="expression" dxfId="1122" priority="3606">
      <formula>FP$6=TODAY()</formula>
    </cfRule>
  </conditionalFormatting>
  <conditionalFormatting sqref="FW37:GC37">
    <cfRule type="expression" dxfId="1121" priority="3603">
      <formula>FW$6=TODAY()</formula>
    </cfRule>
  </conditionalFormatting>
  <conditionalFormatting sqref="GD37:GJ37">
    <cfRule type="expression" dxfId="1120" priority="3600">
      <formula>GD$6=TODAY()</formula>
    </cfRule>
  </conditionalFormatting>
  <conditionalFormatting sqref="GK37:GQ37">
    <cfRule type="expression" dxfId="1119" priority="3597">
      <formula>GK$6=TODAY()</formula>
    </cfRule>
  </conditionalFormatting>
  <conditionalFormatting sqref="GR37:GX37">
    <cfRule type="expression" dxfId="1118" priority="3594">
      <formula>GR$6=TODAY()</formula>
    </cfRule>
  </conditionalFormatting>
  <conditionalFormatting sqref="H73">
    <cfRule type="dataBar" priority="3521">
      <dataBar>
        <cfvo type="num" val="0"/>
        <cfvo type="num" val="1"/>
        <color theme="0" tint="-0.249977111117893"/>
      </dataBar>
      <extLst>
        <ext xmlns:x14="http://schemas.microsoft.com/office/spreadsheetml/2009/9/main" uri="{B025F937-C7B1-47D3-B67F-A62EFF666E3E}">
          <x14:id>{A7337019-B4EB-374F-A4E8-C8873F96EDA7}</x14:id>
        </ext>
      </extLst>
    </cfRule>
  </conditionalFormatting>
  <conditionalFormatting sqref="K73:BN73">
    <cfRule type="expression" dxfId="1117" priority="3520">
      <formula>K$6=TODAY()</formula>
    </cfRule>
  </conditionalFormatting>
  <conditionalFormatting sqref="BO73:BU73">
    <cfRule type="expression" dxfId="1116" priority="3519">
      <formula>BO$6=TODAY()</formula>
    </cfRule>
  </conditionalFormatting>
  <conditionalFormatting sqref="BV73:CB73">
    <cfRule type="expression" dxfId="1115" priority="3518">
      <formula>BV$6=TODAY()</formula>
    </cfRule>
  </conditionalFormatting>
  <conditionalFormatting sqref="CC73:CI73">
    <cfRule type="expression" dxfId="1114" priority="3517">
      <formula>CC$6=TODAY()</formula>
    </cfRule>
  </conditionalFormatting>
  <conditionalFormatting sqref="CJ73:CP73">
    <cfRule type="expression" dxfId="1113" priority="3516">
      <formula>CJ$6=TODAY()</formula>
    </cfRule>
  </conditionalFormatting>
  <conditionalFormatting sqref="CQ73:CW73">
    <cfRule type="expression" dxfId="1112" priority="3515">
      <formula>CQ$6=TODAY()</formula>
    </cfRule>
  </conditionalFormatting>
  <conditionalFormatting sqref="CX73:DD73">
    <cfRule type="expression" dxfId="1111" priority="3514">
      <formula>CX$6=TODAY()</formula>
    </cfRule>
  </conditionalFormatting>
  <conditionalFormatting sqref="DE73:DK73">
    <cfRule type="expression" dxfId="1110" priority="3513">
      <formula>DE$6=TODAY()</formula>
    </cfRule>
  </conditionalFormatting>
  <conditionalFormatting sqref="DL73:DR73">
    <cfRule type="expression" dxfId="1109" priority="3512">
      <formula>DL$6=TODAY()</formula>
    </cfRule>
  </conditionalFormatting>
  <conditionalFormatting sqref="DS73:DY73">
    <cfRule type="expression" dxfId="1108" priority="3511">
      <formula>DS$6=TODAY()</formula>
    </cfRule>
  </conditionalFormatting>
  <conditionalFormatting sqref="DZ73:EF73">
    <cfRule type="expression" dxfId="1107" priority="3510">
      <formula>DZ$6=TODAY()</formula>
    </cfRule>
  </conditionalFormatting>
  <conditionalFormatting sqref="EG73:EM73">
    <cfRule type="expression" dxfId="1106" priority="3509">
      <formula>EG$6=TODAY()</formula>
    </cfRule>
  </conditionalFormatting>
  <conditionalFormatting sqref="EN73:ET73">
    <cfRule type="expression" dxfId="1105" priority="3508">
      <formula>EN$6=TODAY()</formula>
    </cfRule>
  </conditionalFormatting>
  <conditionalFormatting sqref="EU73:FA73">
    <cfRule type="expression" dxfId="1104" priority="3507">
      <formula>EU$6=TODAY()</formula>
    </cfRule>
  </conditionalFormatting>
  <conditionalFormatting sqref="FB73:FH73">
    <cfRule type="expression" dxfId="1103" priority="3506">
      <formula>FB$6=TODAY()</formula>
    </cfRule>
  </conditionalFormatting>
  <conditionalFormatting sqref="FI73:FO73">
    <cfRule type="expression" dxfId="1102" priority="3505">
      <formula>FI$6=TODAY()</formula>
    </cfRule>
  </conditionalFormatting>
  <conditionalFormatting sqref="FP73:FV73">
    <cfRule type="expression" dxfId="1101" priority="3504">
      <formula>FP$6=TODAY()</formula>
    </cfRule>
  </conditionalFormatting>
  <conditionalFormatting sqref="FW73:GC73">
    <cfRule type="expression" dxfId="1100" priority="3503">
      <formula>FW$6=TODAY()</formula>
    </cfRule>
  </conditionalFormatting>
  <conditionalFormatting sqref="GD73:GJ73">
    <cfRule type="expression" dxfId="1099" priority="3502">
      <formula>GD$6=TODAY()</formula>
    </cfRule>
  </conditionalFormatting>
  <conditionalFormatting sqref="GK73:GQ73">
    <cfRule type="expression" dxfId="1098" priority="3501">
      <formula>GK$6=TODAY()</formula>
    </cfRule>
  </conditionalFormatting>
  <conditionalFormatting sqref="GR73:GX73">
    <cfRule type="expression" dxfId="1097" priority="3500">
      <formula>GR$6=TODAY()</formula>
    </cfRule>
  </conditionalFormatting>
  <conditionalFormatting sqref="H58">
    <cfRule type="dataBar" priority="3471">
      <dataBar>
        <cfvo type="num" val="0"/>
        <cfvo type="num" val="1"/>
        <color theme="0" tint="-0.249977111117893"/>
      </dataBar>
      <extLst>
        <ext xmlns:x14="http://schemas.microsoft.com/office/spreadsheetml/2009/9/main" uri="{B025F937-C7B1-47D3-B67F-A62EFF666E3E}">
          <x14:id>{CFC7AAFE-EF4F-274F-ADAF-119D00207FDE}</x14:id>
        </ext>
      </extLst>
    </cfRule>
  </conditionalFormatting>
  <conditionalFormatting sqref="K58:BN58">
    <cfRule type="expression" dxfId="1096" priority="3470">
      <formula>K$6=TODAY()</formula>
    </cfRule>
  </conditionalFormatting>
  <conditionalFormatting sqref="BO58:BU58">
    <cfRule type="expression" dxfId="1095" priority="3467">
      <formula>BO$6=TODAY()</formula>
    </cfRule>
  </conditionalFormatting>
  <conditionalFormatting sqref="BV58:CB58">
    <cfRule type="expression" dxfId="1094" priority="3464">
      <formula>BV$6=TODAY()</formula>
    </cfRule>
  </conditionalFormatting>
  <conditionalFormatting sqref="CC58:CI58">
    <cfRule type="expression" dxfId="1093" priority="3461">
      <formula>CC$6=TODAY()</formula>
    </cfRule>
  </conditionalFormatting>
  <conditionalFormatting sqref="CJ58:CP58">
    <cfRule type="expression" dxfId="1092" priority="3458">
      <formula>CJ$6=TODAY()</formula>
    </cfRule>
  </conditionalFormatting>
  <conditionalFormatting sqref="CQ58:CW58">
    <cfRule type="expression" dxfId="1091" priority="3455">
      <formula>CQ$6=TODAY()</formula>
    </cfRule>
  </conditionalFormatting>
  <conditionalFormatting sqref="CX58:DD58">
    <cfRule type="expression" dxfId="1090" priority="3452">
      <formula>CX$6=TODAY()</formula>
    </cfRule>
  </conditionalFormatting>
  <conditionalFormatting sqref="DE58:DK58">
    <cfRule type="expression" dxfId="1089" priority="3449">
      <formula>DE$6=TODAY()</formula>
    </cfRule>
  </conditionalFormatting>
  <conditionalFormatting sqref="DL58:DR58">
    <cfRule type="expression" dxfId="1088" priority="3446">
      <formula>DL$6=TODAY()</formula>
    </cfRule>
  </conditionalFormatting>
  <conditionalFormatting sqref="DS58:DY58">
    <cfRule type="expression" dxfId="1087" priority="3443">
      <formula>DS$6=TODAY()</formula>
    </cfRule>
  </conditionalFormatting>
  <conditionalFormatting sqref="DZ58:EF58">
    <cfRule type="expression" dxfId="1086" priority="3440">
      <formula>DZ$6=TODAY()</formula>
    </cfRule>
  </conditionalFormatting>
  <conditionalFormatting sqref="EG58:EM58">
    <cfRule type="expression" dxfId="1085" priority="3437">
      <formula>EG$6=TODAY()</formula>
    </cfRule>
  </conditionalFormatting>
  <conditionalFormatting sqref="EN58:ET58">
    <cfRule type="expression" dxfId="1084" priority="3434">
      <formula>EN$6=TODAY()</formula>
    </cfRule>
  </conditionalFormatting>
  <conditionalFormatting sqref="EU58:FA58">
    <cfRule type="expression" dxfId="1083" priority="3431">
      <formula>EU$6=TODAY()</formula>
    </cfRule>
  </conditionalFormatting>
  <conditionalFormatting sqref="FB58:FH58">
    <cfRule type="expression" dxfId="1082" priority="3428">
      <formula>FB$6=TODAY()</formula>
    </cfRule>
  </conditionalFormatting>
  <conditionalFormatting sqref="FI58:FO58">
    <cfRule type="expression" dxfId="1081" priority="3425">
      <formula>FI$6=TODAY()</formula>
    </cfRule>
  </conditionalFormatting>
  <conditionalFormatting sqref="FP58:FV58">
    <cfRule type="expression" dxfId="1080" priority="3422">
      <formula>FP$6=TODAY()</formula>
    </cfRule>
  </conditionalFormatting>
  <conditionalFormatting sqref="FW58:GC58">
    <cfRule type="expression" dxfId="1079" priority="3419">
      <formula>FW$6=TODAY()</formula>
    </cfRule>
  </conditionalFormatting>
  <conditionalFormatting sqref="GD58:GJ58">
    <cfRule type="expression" dxfId="1078" priority="3416">
      <formula>GD$6=TODAY()</formula>
    </cfRule>
  </conditionalFormatting>
  <conditionalFormatting sqref="GK58:GQ58">
    <cfRule type="expression" dxfId="1077" priority="3413">
      <formula>GK$6=TODAY()</formula>
    </cfRule>
  </conditionalFormatting>
  <conditionalFormatting sqref="GR58:GX58">
    <cfRule type="expression" dxfId="1076" priority="3410">
      <formula>GR$6=TODAY()</formula>
    </cfRule>
  </conditionalFormatting>
  <conditionalFormatting sqref="H59">
    <cfRule type="dataBar" priority="3404">
      <dataBar>
        <cfvo type="num" val="0"/>
        <cfvo type="num" val="1"/>
        <color theme="0" tint="-0.249977111117893"/>
      </dataBar>
      <extLst>
        <ext xmlns:x14="http://schemas.microsoft.com/office/spreadsheetml/2009/9/main" uri="{B025F937-C7B1-47D3-B67F-A62EFF666E3E}">
          <x14:id>{D410C8CB-849F-4943-A6A4-CEA3B4587303}</x14:id>
        </ext>
      </extLst>
    </cfRule>
  </conditionalFormatting>
  <conditionalFormatting sqref="K59:BN59">
    <cfRule type="expression" dxfId="1075" priority="3403">
      <formula>K$6=TODAY()</formula>
    </cfRule>
  </conditionalFormatting>
  <conditionalFormatting sqref="BO59:BU59">
    <cfRule type="expression" dxfId="1074" priority="3400">
      <formula>BO$6=TODAY()</formula>
    </cfRule>
  </conditionalFormatting>
  <conditionalFormatting sqref="BV59:CB59">
    <cfRule type="expression" dxfId="1073" priority="3397">
      <formula>BV$6=TODAY()</formula>
    </cfRule>
  </conditionalFormatting>
  <conditionalFormatting sqref="CC59:CI59">
    <cfRule type="expression" dxfId="1072" priority="3394">
      <formula>CC$6=TODAY()</formula>
    </cfRule>
  </conditionalFormatting>
  <conditionalFormatting sqref="CJ59:CP59">
    <cfRule type="expression" dxfId="1071" priority="3391">
      <formula>CJ$6=TODAY()</formula>
    </cfRule>
  </conditionalFormatting>
  <conditionalFormatting sqref="CQ59:CW59">
    <cfRule type="expression" dxfId="1070" priority="3388">
      <formula>CQ$6=TODAY()</formula>
    </cfRule>
  </conditionalFormatting>
  <conditionalFormatting sqref="CX59:DD59">
    <cfRule type="expression" dxfId="1069" priority="3385">
      <formula>CX$6=TODAY()</formula>
    </cfRule>
  </conditionalFormatting>
  <conditionalFormatting sqref="DE59:DK59">
    <cfRule type="expression" dxfId="1068" priority="3382">
      <formula>DE$6=TODAY()</formula>
    </cfRule>
  </conditionalFormatting>
  <conditionalFormatting sqref="DL59:DR59">
    <cfRule type="expression" dxfId="1067" priority="3379">
      <formula>DL$6=TODAY()</formula>
    </cfRule>
  </conditionalFormatting>
  <conditionalFormatting sqref="DS59:DY59">
    <cfRule type="expression" dxfId="1066" priority="3376">
      <formula>DS$6=TODAY()</formula>
    </cfRule>
  </conditionalFormatting>
  <conditionalFormatting sqref="DZ59:EF59">
    <cfRule type="expression" dxfId="1065" priority="3373">
      <formula>DZ$6=TODAY()</formula>
    </cfRule>
  </conditionalFormatting>
  <conditionalFormatting sqref="EG59:EM59">
    <cfRule type="expression" dxfId="1064" priority="3370">
      <formula>EG$6=TODAY()</formula>
    </cfRule>
  </conditionalFormatting>
  <conditionalFormatting sqref="EN59:ET59">
    <cfRule type="expression" dxfId="1063" priority="3367">
      <formula>EN$6=TODAY()</formula>
    </cfRule>
  </conditionalFormatting>
  <conditionalFormatting sqref="EU59:FA59">
    <cfRule type="expression" dxfId="1062" priority="3364">
      <formula>EU$6=TODAY()</formula>
    </cfRule>
  </conditionalFormatting>
  <conditionalFormatting sqref="FB59:FH59">
    <cfRule type="expression" dxfId="1061" priority="3361">
      <formula>FB$6=TODAY()</formula>
    </cfRule>
  </conditionalFormatting>
  <conditionalFormatting sqref="FI59:FO59">
    <cfRule type="expression" dxfId="1060" priority="3358">
      <formula>FI$6=TODAY()</formula>
    </cfRule>
  </conditionalFormatting>
  <conditionalFormatting sqref="FP59:FV59">
    <cfRule type="expression" dxfId="1059" priority="3355">
      <formula>FP$6=TODAY()</formula>
    </cfRule>
  </conditionalFormatting>
  <conditionalFormatting sqref="FW59:GC59">
    <cfRule type="expression" dxfId="1058" priority="3352">
      <formula>FW$6=TODAY()</formula>
    </cfRule>
  </conditionalFormatting>
  <conditionalFormatting sqref="GD59:GJ59">
    <cfRule type="expression" dxfId="1057" priority="3349">
      <formula>GD$6=TODAY()</formula>
    </cfRule>
  </conditionalFormatting>
  <conditionalFormatting sqref="GK59:GQ59">
    <cfRule type="expression" dxfId="1056" priority="3346">
      <formula>GK$6=TODAY()</formula>
    </cfRule>
  </conditionalFormatting>
  <conditionalFormatting sqref="GR59:GX59">
    <cfRule type="expression" dxfId="1055" priority="3343">
      <formula>GR$6=TODAY()</formula>
    </cfRule>
  </conditionalFormatting>
  <conditionalFormatting sqref="H42">
    <cfRule type="dataBar" priority="3203">
      <dataBar>
        <cfvo type="num" val="0"/>
        <cfvo type="num" val="1"/>
        <color theme="0" tint="-0.249977111117893"/>
      </dataBar>
      <extLst>
        <ext xmlns:x14="http://schemas.microsoft.com/office/spreadsheetml/2009/9/main" uri="{B025F937-C7B1-47D3-B67F-A62EFF666E3E}">
          <x14:id>{61A4E2EE-90C7-944A-951B-02F7B224B0CD}</x14:id>
        </ext>
      </extLst>
    </cfRule>
  </conditionalFormatting>
  <conditionalFormatting sqref="K42:BN42">
    <cfRule type="expression" dxfId="1054" priority="3202">
      <formula>K$6=TODAY()</formula>
    </cfRule>
  </conditionalFormatting>
  <conditionalFormatting sqref="BO42:BU42">
    <cfRule type="expression" dxfId="1053" priority="3201">
      <formula>BO$6=TODAY()</formula>
    </cfRule>
  </conditionalFormatting>
  <conditionalFormatting sqref="BV42:CB42">
    <cfRule type="expression" dxfId="1052" priority="3200">
      <formula>BV$6=TODAY()</formula>
    </cfRule>
  </conditionalFormatting>
  <conditionalFormatting sqref="CC42:CI42">
    <cfRule type="expression" dxfId="1051" priority="3199">
      <formula>CC$6=TODAY()</formula>
    </cfRule>
  </conditionalFormatting>
  <conditionalFormatting sqref="CJ42:CP42">
    <cfRule type="expression" dxfId="1050" priority="3198">
      <formula>CJ$6=TODAY()</formula>
    </cfRule>
  </conditionalFormatting>
  <conditionalFormatting sqref="CQ42:CW42">
    <cfRule type="expression" dxfId="1049" priority="3197">
      <formula>CQ$6=TODAY()</formula>
    </cfRule>
  </conditionalFormatting>
  <conditionalFormatting sqref="CX42:DD42">
    <cfRule type="expression" dxfId="1048" priority="3196">
      <formula>CX$6=TODAY()</formula>
    </cfRule>
  </conditionalFormatting>
  <conditionalFormatting sqref="DE42:DK42">
    <cfRule type="expression" dxfId="1047" priority="3195">
      <formula>DE$6=TODAY()</formula>
    </cfRule>
  </conditionalFormatting>
  <conditionalFormatting sqref="DL42:DR42">
    <cfRule type="expression" dxfId="1046" priority="3194">
      <formula>DL$6=TODAY()</formula>
    </cfRule>
  </conditionalFormatting>
  <conditionalFormatting sqref="DS42:DY42">
    <cfRule type="expression" dxfId="1045" priority="3193">
      <formula>DS$6=TODAY()</formula>
    </cfRule>
  </conditionalFormatting>
  <conditionalFormatting sqref="DZ42:EF42">
    <cfRule type="expression" dxfId="1044" priority="3192">
      <formula>DZ$6=TODAY()</formula>
    </cfRule>
  </conditionalFormatting>
  <conditionalFormatting sqref="EG42:EM42">
    <cfRule type="expression" dxfId="1043" priority="3191">
      <formula>EG$6=TODAY()</formula>
    </cfRule>
  </conditionalFormatting>
  <conditionalFormatting sqref="EN42:ET42">
    <cfRule type="expression" dxfId="1042" priority="3190">
      <formula>EN$6=TODAY()</formula>
    </cfRule>
  </conditionalFormatting>
  <conditionalFormatting sqref="EU42:FA42">
    <cfRule type="expression" dxfId="1041" priority="3189">
      <formula>EU$6=TODAY()</formula>
    </cfRule>
  </conditionalFormatting>
  <conditionalFormatting sqref="FB42:FH42">
    <cfRule type="expression" dxfId="1040" priority="3188">
      <formula>FB$6=TODAY()</formula>
    </cfRule>
  </conditionalFormatting>
  <conditionalFormatting sqref="FI42:FO42">
    <cfRule type="expression" dxfId="1039" priority="3187">
      <formula>FI$6=TODAY()</formula>
    </cfRule>
  </conditionalFormatting>
  <conditionalFormatting sqref="FP42:FV42">
    <cfRule type="expression" dxfId="1038" priority="3186">
      <formula>FP$6=TODAY()</formula>
    </cfRule>
  </conditionalFormatting>
  <conditionalFormatting sqref="FW42:GC42">
    <cfRule type="expression" dxfId="1037" priority="3185">
      <formula>FW$6=TODAY()</formula>
    </cfRule>
  </conditionalFormatting>
  <conditionalFormatting sqref="GD42:GJ42">
    <cfRule type="expression" dxfId="1036" priority="3184">
      <formula>GD$6=TODAY()</formula>
    </cfRule>
  </conditionalFormatting>
  <conditionalFormatting sqref="GK42:GQ42">
    <cfRule type="expression" dxfId="1035" priority="3183">
      <formula>GK$6=TODAY()</formula>
    </cfRule>
  </conditionalFormatting>
  <conditionalFormatting sqref="GR42:GX42">
    <cfRule type="expression" dxfId="1034" priority="3182">
      <formula>GR$6=TODAY()</formula>
    </cfRule>
  </conditionalFormatting>
  <conditionalFormatting sqref="H53">
    <cfRule type="dataBar" priority="3178">
      <dataBar>
        <cfvo type="num" val="0"/>
        <cfvo type="num" val="1"/>
        <color theme="0" tint="-0.249977111117893"/>
      </dataBar>
      <extLst>
        <ext xmlns:x14="http://schemas.microsoft.com/office/spreadsheetml/2009/9/main" uri="{B025F937-C7B1-47D3-B67F-A62EFF666E3E}">
          <x14:id>{6A8C0CAD-EFD4-0540-B6BF-1076EBB30070}</x14:id>
        </ext>
      </extLst>
    </cfRule>
  </conditionalFormatting>
  <conditionalFormatting sqref="K53:BN53">
    <cfRule type="expression" dxfId="1033" priority="3177">
      <formula>K$6=TODAY()</formula>
    </cfRule>
  </conditionalFormatting>
  <conditionalFormatting sqref="BO53:BU53">
    <cfRule type="expression" dxfId="1032" priority="3176">
      <formula>BO$6=TODAY()</formula>
    </cfRule>
  </conditionalFormatting>
  <conditionalFormatting sqref="BV53:CB53">
    <cfRule type="expression" dxfId="1031" priority="3175">
      <formula>BV$6=TODAY()</formula>
    </cfRule>
  </conditionalFormatting>
  <conditionalFormatting sqref="CC53:CI53">
    <cfRule type="expression" dxfId="1030" priority="3174">
      <formula>CC$6=TODAY()</formula>
    </cfRule>
  </conditionalFormatting>
  <conditionalFormatting sqref="CJ53:CP53">
    <cfRule type="expression" dxfId="1029" priority="3173">
      <formula>CJ$6=TODAY()</formula>
    </cfRule>
  </conditionalFormatting>
  <conditionalFormatting sqref="CQ53:CW53">
    <cfRule type="expression" dxfId="1028" priority="3172">
      <formula>CQ$6=TODAY()</formula>
    </cfRule>
  </conditionalFormatting>
  <conditionalFormatting sqref="CX53:DD53">
    <cfRule type="expression" dxfId="1027" priority="3171">
      <formula>CX$6=TODAY()</formula>
    </cfRule>
  </conditionalFormatting>
  <conditionalFormatting sqref="DE53:DK53">
    <cfRule type="expression" dxfId="1026" priority="3170">
      <formula>DE$6=TODAY()</formula>
    </cfRule>
  </conditionalFormatting>
  <conditionalFormatting sqref="DL53:DR53">
    <cfRule type="expression" dxfId="1025" priority="3169">
      <formula>DL$6=TODAY()</formula>
    </cfRule>
  </conditionalFormatting>
  <conditionalFormatting sqref="DS53:DY53">
    <cfRule type="expression" dxfId="1024" priority="3168">
      <formula>DS$6=TODAY()</formula>
    </cfRule>
  </conditionalFormatting>
  <conditionalFormatting sqref="DZ53:EF53">
    <cfRule type="expression" dxfId="1023" priority="3167">
      <formula>DZ$6=TODAY()</formula>
    </cfRule>
  </conditionalFormatting>
  <conditionalFormatting sqref="EG53:EM53">
    <cfRule type="expression" dxfId="1022" priority="3166">
      <formula>EG$6=TODAY()</formula>
    </cfRule>
  </conditionalFormatting>
  <conditionalFormatting sqref="EN53:ET53">
    <cfRule type="expression" dxfId="1021" priority="3165">
      <formula>EN$6=TODAY()</formula>
    </cfRule>
  </conditionalFormatting>
  <conditionalFormatting sqref="EU53:FA53">
    <cfRule type="expression" dxfId="1020" priority="3164">
      <formula>EU$6=TODAY()</formula>
    </cfRule>
  </conditionalFormatting>
  <conditionalFormatting sqref="FB53:FH53">
    <cfRule type="expression" dxfId="1019" priority="3163">
      <formula>FB$6=TODAY()</formula>
    </cfRule>
  </conditionalFormatting>
  <conditionalFormatting sqref="FI53:FO53">
    <cfRule type="expression" dxfId="1018" priority="3162">
      <formula>FI$6=TODAY()</formula>
    </cfRule>
  </conditionalFormatting>
  <conditionalFormatting sqref="FP53:FV53">
    <cfRule type="expression" dxfId="1017" priority="3161">
      <formula>FP$6=TODAY()</formula>
    </cfRule>
  </conditionalFormatting>
  <conditionalFormatting sqref="FW53:GC53">
    <cfRule type="expression" dxfId="1016" priority="3160">
      <formula>FW$6=TODAY()</formula>
    </cfRule>
  </conditionalFormatting>
  <conditionalFormatting sqref="GD53:GJ53">
    <cfRule type="expression" dxfId="1015" priority="3159">
      <formula>GD$6=TODAY()</formula>
    </cfRule>
  </conditionalFormatting>
  <conditionalFormatting sqref="GK53:GQ53">
    <cfRule type="expression" dxfId="1014" priority="3158">
      <formula>GK$6=TODAY()</formula>
    </cfRule>
  </conditionalFormatting>
  <conditionalFormatting sqref="GR53:GX53">
    <cfRule type="expression" dxfId="1013" priority="3157">
      <formula>GR$6=TODAY()</formula>
    </cfRule>
  </conditionalFormatting>
  <conditionalFormatting sqref="H46">
    <cfRule type="dataBar" priority="3128">
      <dataBar>
        <cfvo type="num" val="0"/>
        <cfvo type="num" val="1"/>
        <color theme="0" tint="-0.249977111117893"/>
      </dataBar>
      <extLst>
        <ext xmlns:x14="http://schemas.microsoft.com/office/spreadsheetml/2009/9/main" uri="{B025F937-C7B1-47D3-B67F-A62EFF666E3E}">
          <x14:id>{D5D95B7E-0383-254B-BDE9-39038FDB0DA2}</x14:id>
        </ext>
      </extLst>
    </cfRule>
  </conditionalFormatting>
  <conditionalFormatting sqref="K46:BN46">
    <cfRule type="expression" dxfId="1012" priority="3127">
      <formula>K$6=TODAY()</formula>
    </cfRule>
  </conditionalFormatting>
  <conditionalFormatting sqref="BO46:BU46">
    <cfRule type="expression" dxfId="1011" priority="3126">
      <formula>BO$6=TODAY()</formula>
    </cfRule>
  </conditionalFormatting>
  <conditionalFormatting sqref="BV46:CB46">
    <cfRule type="expression" dxfId="1010" priority="3125">
      <formula>BV$6=TODAY()</formula>
    </cfRule>
  </conditionalFormatting>
  <conditionalFormatting sqref="CC46:CI46">
    <cfRule type="expression" dxfId="1009" priority="3124">
      <formula>CC$6=TODAY()</formula>
    </cfRule>
  </conditionalFormatting>
  <conditionalFormatting sqref="CJ46:CP46">
    <cfRule type="expression" dxfId="1008" priority="3123">
      <formula>CJ$6=TODAY()</formula>
    </cfRule>
  </conditionalFormatting>
  <conditionalFormatting sqref="CQ46:CW46">
    <cfRule type="expression" dxfId="1007" priority="3122">
      <formula>CQ$6=TODAY()</formula>
    </cfRule>
  </conditionalFormatting>
  <conditionalFormatting sqref="CX46:DD46">
    <cfRule type="expression" dxfId="1006" priority="3121">
      <formula>CX$6=TODAY()</formula>
    </cfRule>
  </conditionalFormatting>
  <conditionalFormatting sqref="DE46:DK46">
    <cfRule type="expression" dxfId="1005" priority="3120">
      <formula>DE$6=TODAY()</formula>
    </cfRule>
  </conditionalFormatting>
  <conditionalFormatting sqref="DL46:DR46">
    <cfRule type="expression" dxfId="1004" priority="3119">
      <formula>DL$6=TODAY()</formula>
    </cfRule>
  </conditionalFormatting>
  <conditionalFormatting sqref="DS46:DY46">
    <cfRule type="expression" dxfId="1003" priority="3118">
      <formula>DS$6=TODAY()</formula>
    </cfRule>
  </conditionalFormatting>
  <conditionalFormatting sqref="DZ46:EF46">
    <cfRule type="expression" dxfId="1002" priority="3117">
      <formula>DZ$6=TODAY()</formula>
    </cfRule>
  </conditionalFormatting>
  <conditionalFormatting sqref="EG46:EM46">
    <cfRule type="expression" dxfId="1001" priority="3116">
      <formula>EG$6=TODAY()</formula>
    </cfRule>
  </conditionalFormatting>
  <conditionalFormatting sqref="EN46:ET46">
    <cfRule type="expression" dxfId="1000" priority="3115">
      <formula>EN$6=TODAY()</formula>
    </cfRule>
  </conditionalFormatting>
  <conditionalFormatting sqref="EU46:FA46">
    <cfRule type="expression" dxfId="999" priority="3114">
      <formula>EU$6=TODAY()</formula>
    </cfRule>
  </conditionalFormatting>
  <conditionalFormatting sqref="FB46:FH46">
    <cfRule type="expression" dxfId="998" priority="3113">
      <formula>FB$6=TODAY()</formula>
    </cfRule>
  </conditionalFormatting>
  <conditionalFormatting sqref="FI46:FO46">
    <cfRule type="expression" dxfId="997" priority="3112">
      <formula>FI$6=TODAY()</formula>
    </cfRule>
  </conditionalFormatting>
  <conditionalFormatting sqref="FP46:FV46">
    <cfRule type="expression" dxfId="996" priority="3111">
      <formula>FP$6=TODAY()</formula>
    </cfRule>
  </conditionalFormatting>
  <conditionalFormatting sqref="FW46:GC46">
    <cfRule type="expression" dxfId="995" priority="3110">
      <formula>FW$6=TODAY()</formula>
    </cfRule>
  </conditionalFormatting>
  <conditionalFormatting sqref="GD46:GJ46">
    <cfRule type="expression" dxfId="994" priority="3109">
      <formula>GD$6=TODAY()</formula>
    </cfRule>
  </conditionalFormatting>
  <conditionalFormatting sqref="GK46:GQ46">
    <cfRule type="expression" dxfId="993" priority="3108">
      <formula>GK$6=TODAY()</formula>
    </cfRule>
  </conditionalFormatting>
  <conditionalFormatting sqref="GR46:GX46">
    <cfRule type="expression" dxfId="992" priority="3107">
      <formula>GR$6=TODAY()</formula>
    </cfRule>
  </conditionalFormatting>
  <conditionalFormatting sqref="H39">
    <cfRule type="dataBar" priority="3103">
      <dataBar>
        <cfvo type="num" val="0"/>
        <cfvo type="num" val="1"/>
        <color theme="0" tint="-0.249977111117893"/>
      </dataBar>
      <extLst>
        <ext xmlns:x14="http://schemas.microsoft.com/office/spreadsheetml/2009/9/main" uri="{B025F937-C7B1-47D3-B67F-A62EFF666E3E}">
          <x14:id>{617FE1AC-7F3C-2948-AB91-9035612017D4}</x14:id>
        </ext>
      </extLst>
    </cfRule>
  </conditionalFormatting>
  <conditionalFormatting sqref="K39:BN39">
    <cfRule type="expression" dxfId="991" priority="3102">
      <formula>K$6=TODAY()</formula>
    </cfRule>
  </conditionalFormatting>
  <conditionalFormatting sqref="BO39:BU39">
    <cfRule type="expression" dxfId="990" priority="3101">
      <formula>BO$6=TODAY()</formula>
    </cfRule>
  </conditionalFormatting>
  <conditionalFormatting sqref="BV39:CB39">
    <cfRule type="expression" dxfId="989" priority="3100">
      <formula>BV$6=TODAY()</formula>
    </cfRule>
  </conditionalFormatting>
  <conditionalFormatting sqref="CC39:CI39">
    <cfRule type="expression" dxfId="988" priority="3099">
      <formula>CC$6=TODAY()</formula>
    </cfRule>
  </conditionalFormatting>
  <conditionalFormatting sqref="CJ39:CP39">
    <cfRule type="expression" dxfId="987" priority="3098">
      <formula>CJ$6=TODAY()</formula>
    </cfRule>
  </conditionalFormatting>
  <conditionalFormatting sqref="CQ39:CW39">
    <cfRule type="expression" dxfId="986" priority="3097">
      <formula>CQ$6=TODAY()</formula>
    </cfRule>
  </conditionalFormatting>
  <conditionalFormatting sqref="CX39:DD39">
    <cfRule type="expression" dxfId="985" priority="3096">
      <formula>CX$6=TODAY()</formula>
    </cfRule>
  </conditionalFormatting>
  <conditionalFormatting sqref="DE39:DK39">
    <cfRule type="expression" dxfId="984" priority="3095">
      <formula>DE$6=TODAY()</formula>
    </cfRule>
  </conditionalFormatting>
  <conditionalFormatting sqref="DL39:DR39">
    <cfRule type="expression" dxfId="983" priority="3094">
      <formula>DL$6=TODAY()</formula>
    </cfRule>
  </conditionalFormatting>
  <conditionalFormatting sqref="DS39:DY39">
    <cfRule type="expression" dxfId="982" priority="3093">
      <formula>DS$6=TODAY()</formula>
    </cfRule>
  </conditionalFormatting>
  <conditionalFormatting sqref="DZ39:EF39">
    <cfRule type="expression" dxfId="981" priority="3092">
      <formula>DZ$6=TODAY()</formula>
    </cfRule>
  </conditionalFormatting>
  <conditionalFormatting sqref="EG39:EM39">
    <cfRule type="expression" dxfId="980" priority="3091">
      <formula>EG$6=TODAY()</formula>
    </cfRule>
  </conditionalFormatting>
  <conditionalFormatting sqref="EN39:ET39">
    <cfRule type="expression" dxfId="979" priority="3090">
      <formula>EN$6=TODAY()</formula>
    </cfRule>
  </conditionalFormatting>
  <conditionalFormatting sqref="EU39:FA39">
    <cfRule type="expression" dxfId="978" priority="3089">
      <formula>EU$6=TODAY()</formula>
    </cfRule>
  </conditionalFormatting>
  <conditionalFormatting sqref="FB39:FH39">
    <cfRule type="expression" dxfId="977" priority="3088">
      <formula>FB$6=TODAY()</formula>
    </cfRule>
  </conditionalFormatting>
  <conditionalFormatting sqref="FI39:FO39">
    <cfRule type="expression" dxfId="976" priority="3087">
      <formula>FI$6=TODAY()</formula>
    </cfRule>
  </conditionalFormatting>
  <conditionalFormatting sqref="FP39:FV39">
    <cfRule type="expression" dxfId="975" priority="3086">
      <formula>FP$6=TODAY()</formula>
    </cfRule>
  </conditionalFormatting>
  <conditionalFormatting sqref="FW39:GC39">
    <cfRule type="expression" dxfId="974" priority="3085">
      <formula>FW$6=TODAY()</formula>
    </cfRule>
  </conditionalFormatting>
  <conditionalFormatting sqref="GD39:GJ39">
    <cfRule type="expression" dxfId="973" priority="3084">
      <formula>GD$6=TODAY()</formula>
    </cfRule>
  </conditionalFormatting>
  <conditionalFormatting sqref="GK39:GQ39">
    <cfRule type="expression" dxfId="972" priority="3083">
      <formula>GK$6=TODAY()</formula>
    </cfRule>
  </conditionalFormatting>
  <conditionalFormatting sqref="GR39:GX39">
    <cfRule type="expression" dxfId="971" priority="3082">
      <formula>GR$6=TODAY()</formula>
    </cfRule>
  </conditionalFormatting>
  <conditionalFormatting sqref="H45">
    <cfRule type="dataBar" priority="3078">
      <dataBar>
        <cfvo type="num" val="0"/>
        <cfvo type="num" val="1"/>
        <color theme="0" tint="-0.249977111117893"/>
      </dataBar>
      <extLst>
        <ext xmlns:x14="http://schemas.microsoft.com/office/spreadsheetml/2009/9/main" uri="{B025F937-C7B1-47D3-B67F-A62EFF666E3E}">
          <x14:id>{A8D96297-0F10-554A-A5FE-7719F80B0E4E}</x14:id>
        </ext>
      </extLst>
    </cfRule>
  </conditionalFormatting>
  <conditionalFormatting sqref="K45:BN45">
    <cfRule type="expression" dxfId="970" priority="3077">
      <formula>K$6=TODAY()</formula>
    </cfRule>
  </conditionalFormatting>
  <conditionalFormatting sqref="BO45:BU45">
    <cfRule type="expression" dxfId="969" priority="3074">
      <formula>BO$6=TODAY()</formula>
    </cfRule>
  </conditionalFormatting>
  <conditionalFormatting sqref="BV45:CB45">
    <cfRule type="expression" dxfId="968" priority="3071">
      <formula>BV$6=TODAY()</formula>
    </cfRule>
  </conditionalFormatting>
  <conditionalFormatting sqref="CC45:CI45">
    <cfRule type="expression" dxfId="967" priority="3068">
      <formula>CC$6=TODAY()</formula>
    </cfRule>
  </conditionalFormatting>
  <conditionalFormatting sqref="CJ45:CP45">
    <cfRule type="expression" dxfId="966" priority="3065">
      <formula>CJ$6=TODAY()</formula>
    </cfRule>
  </conditionalFormatting>
  <conditionalFormatting sqref="CQ45:CW45">
    <cfRule type="expression" dxfId="965" priority="3062">
      <formula>CQ$6=TODAY()</formula>
    </cfRule>
  </conditionalFormatting>
  <conditionalFormatting sqref="CX45:DD45">
    <cfRule type="expression" dxfId="964" priority="3059">
      <formula>CX$6=TODAY()</formula>
    </cfRule>
  </conditionalFormatting>
  <conditionalFormatting sqref="DE45:DK45">
    <cfRule type="expression" dxfId="963" priority="3056">
      <formula>DE$6=TODAY()</formula>
    </cfRule>
  </conditionalFormatting>
  <conditionalFormatting sqref="DL45:DR45">
    <cfRule type="expression" dxfId="962" priority="3053">
      <formula>DL$6=TODAY()</formula>
    </cfRule>
  </conditionalFormatting>
  <conditionalFormatting sqref="DS45:DY45">
    <cfRule type="expression" dxfId="961" priority="3050">
      <formula>DS$6=TODAY()</formula>
    </cfRule>
  </conditionalFormatting>
  <conditionalFormatting sqref="DZ45:EF45">
    <cfRule type="expression" dxfId="960" priority="3047">
      <formula>DZ$6=TODAY()</formula>
    </cfRule>
  </conditionalFormatting>
  <conditionalFormatting sqref="EG45:EM45">
    <cfRule type="expression" dxfId="959" priority="3044">
      <formula>EG$6=TODAY()</formula>
    </cfRule>
  </conditionalFormatting>
  <conditionalFormatting sqref="EN45:ET45">
    <cfRule type="expression" dxfId="958" priority="3041">
      <formula>EN$6=TODAY()</formula>
    </cfRule>
  </conditionalFormatting>
  <conditionalFormatting sqref="EU45:FA45">
    <cfRule type="expression" dxfId="957" priority="3038">
      <formula>EU$6=TODAY()</formula>
    </cfRule>
  </conditionalFormatting>
  <conditionalFormatting sqref="FB45:FH45">
    <cfRule type="expression" dxfId="956" priority="3035">
      <formula>FB$6=TODAY()</formula>
    </cfRule>
  </conditionalFormatting>
  <conditionalFormatting sqref="FI45:FO45">
    <cfRule type="expression" dxfId="955" priority="3032">
      <formula>FI$6=TODAY()</formula>
    </cfRule>
  </conditionalFormatting>
  <conditionalFormatting sqref="FP45:FV45">
    <cfRule type="expression" dxfId="954" priority="3029">
      <formula>FP$6=TODAY()</formula>
    </cfRule>
  </conditionalFormatting>
  <conditionalFormatting sqref="FW45:GC45">
    <cfRule type="expression" dxfId="953" priority="3026">
      <formula>FW$6=TODAY()</formula>
    </cfRule>
  </conditionalFormatting>
  <conditionalFormatting sqref="GD45:GJ45">
    <cfRule type="expression" dxfId="952" priority="3023">
      <formula>GD$6=TODAY()</formula>
    </cfRule>
  </conditionalFormatting>
  <conditionalFormatting sqref="GK45:GQ45">
    <cfRule type="expression" dxfId="951" priority="3020">
      <formula>GK$6=TODAY()</formula>
    </cfRule>
  </conditionalFormatting>
  <conditionalFormatting sqref="GR45:GX45">
    <cfRule type="expression" dxfId="950" priority="3017">
      <formula>GR$6=TODAY()</formula>
    </cfRule>
  </conditionalFormatting>
  <conditionalFormatting sqref="H43">
    <cfRule type="dataBar" priority="3011">
      <dataBar>
        <cfvo type="num" val="0"/>
        <cfvo type="num" val="1"/>
        <color theme="0" tint="-0.249977111117893"/>
      </dataBar>
      <extLst>
        <ext xmlns:x14="http://schemas.microsoft.com/office/spreadsheetml/2009/9/main" uri="{B025F937-C7B1-47D3-B67F-A62EFF666E3E}">
          <x14:id>{C4FE2CE3-8FC9-2F4A-9461-5C0006F48503}</x14:id>
        </ext>
      </extLst>
    </cfRule>
  </conditionalFormatting>
  <conditionalFormatting sqref="K43:BN43">
    <cfRule type="expression" dxfId="949" priority="3010">
      <formula>K$6=TODAY()</formula>
    </cfRule>
  </conditionalFormatting>
  <conditionalFormatting sqref="BO43:BU43">
    <cfRule type="expression" dxfId="948" priority="3007">
      <formula>BO$6=TODAY()</formula>
    </cfRule>
  </conditionalFormatting>
  <conditionalFormatting sqref="BV43:CB43">
    <cfRule type="expression" dxfId="947" priority="3004">
      <formula>BV$6=TODAY()</formula>
    </cfRule>
  </conditionalFormatting>
  <conditionalFormatting sqref="CC43:CI43">
    <cfRule type="expression" dxfId="946" priority="3001">
      <formula>CC$6=TODAY()</formula>
    </cfRule>
  </conditionalFormatting>
  <conditionalFormatting sqref="CJ43:CP43">
    <cfRule type="expression" dxfId="945" priority="2998">
      <formula>CJ$6=TODAY()</formula>
    </cfRule>
  </conditionalFormatting>
  <conditionalFormatting sqref="CQ43:CW43">
    <cfRule type="expression" dxfId="944" priority="2995">
      <formula>CQ$6=TODAY()</formula>
    </cfRule>
  </conditionalFormatting>
  <conditionalFormatting sqref="CX43:DD43">
    <cfRule type="expression" dxfId="943" priority="2992">
      <formula>CX$6=TODAY()</formula>
    </cfRule>
  </conditionalFormatting>
  <conditionalFormatting sqref="DE43:DK43">
    <cfRule type="expression" dxfId="942" priority="2989">
      <formula>DE$6=TODAY()</formula>
    </cfRule>
  </conditionalFormatting>
  <conditionalFormatting sqref="DL43:DR43">
    <cfRule type="expression" dxfId="941" priority="2986">
      <formula>DL$6=TODAY()</formula>
    </cfRule>
  </conditionalFormatting>
  <conditionalFormatting sqref="DS43:DY43">
    <cfRule type="expression" dxfId="940" priority="2983">
      <formula>DS$6=TODAY()</formula>
    </cfRule>
  </conditionalFormatting>
  <conditionalFormatting sqref="DZ43:EF43">
    <cfRule type="expression" dxfId="939" priority="2980">
      <formula>DZ$6=TODAY()</formula>
    </cfRule>
  </conditionalFormatting>
  <conditionalFormatting sqref="EG43:EM43">
    <cfRule type="expression" dxfId="938" priority="2977">
      <formula>EG$6=TODAY()</formula>
    </cfRule>
  </conditionalFormatting>
  <conditionalFormatting sqref="EN43:ET43">
    <cfRule type="expression" dxfId="937" priority="2974">
      <formula>EN$6=TODAY()</formula>
    </cfRule>
  </conditionalFormatting>
  <conditionalFormatting sqref="EU43:FA43">
    <cfRule type="expression" dxfId="936" priority="2971">
      <formula>EU$6=TODAY()</formula>
    </cfRule>
  </conditionalFormatting>
  <conditionalFormatting sqref="FB43:FH43">
    <cfRule type="expression" dxfId="935" priority="2968">
      <formula>FB$6=TODAY()</formula>
    </cfRule>
  </conditionalFormatting>
  <conditionalFormatting sqref="FI43:FO43">
    <cfRule type="expression" dxfId="934" priority="2965">
      <formula>FI$6=TODAY()</formula>
    </cfRule>
  </conditionalFormatting>
  <conditionalFormatting sqref="FP43:FV43">
    <cfRule type="expression" dxfId="933" priority="2962">
      <formula>FP$6=TODAY()</formula>
    </cfRule>
  </conditionalFormatting>
  <conditionalFormatting sqref="FW43:GC43">
    <cfRule type="expression" dxfId="932" priority="2959">
      <formula>FW$6=TODAY()</formula>
    </cfRule>
  </conditionalFormatting>
  <conditionalFormatting sqref="GD43:GJ43">
    <cfRule type="expression" dxfId="931" priority="2956">
      <formula>GD$6=TODAY()</formula>
    </cfRule>
  </conditionalFormatting>
  <conditionalFormatting sqref="GK43:GQ43">
    <cfRule type="expression" dxfId="930" priority="2953">
      <formula>GK$6=TODAY()</formula>
    </cfRule>
  </conditionalFormatting>
  <conditionalFormatting sqref="GR43:GX43">
    <cfRule type="expression" dxfId="929" priority="2950">
      <formula>GR$6=TODAY()</formula>
    </cfRule>
  </conditionalFormatting>
  <conditionalFormatting sqref="H44">
    <cfRule type="dataBar" priority="2944">
      <dataBar>
        <cfvo type="num" val="0"/>
        <cfvo type="num" val="1"/>
        <color theme="0" tint="-0.249977111117893"/>
      </dataBar>
      <extLst>
        <ext xmlns:x14="http://schemas.microsoft.com/office/spreadsheetml/2009/9/main" uri="{B025F937-C7B1-47D3-B67F-A62EFF666E3E}">
          <x14:id>{7A17872F-549A-7C44-807F-623BB9F7495D}</x14:id>
        </ext>
      </extLst>
    </cfRule>
  </conditionalFormatting>
  <conditionalFormatting sqref="K44:BN44">
    <cfRule type="expression" dxfId="928" priority="2943">
      <formula>K$6=TODAY()</formula>
    </cfRule>
  </conditionalFormatting>
  <conditionalFormatting sqref="BO44:BU44">
    <cfRule type="expression" dxfId="927" priority="2940">
      <formula>BO$6=TODAY()</formula>
    </cfRule>
  </conditionalFormatting>
  <conditionalFormatting sqref="BV44:CB44">
    <cfRule type="expression" dxfId="926" priority="2937">
      <formula>BV$6=TODAY()</formula>
    </cfRule>
  </conditionalFormatting>
  <conditionalFormatting sqref="CC44:CI44">
    <cfRule type="expression" dxfId="925" priority="2934">
      <formula>CC$6=TODAY()</formula>
    </cfRule>
  </conditionalFormatting>
  <conditionalFormatting sqref="CJ44:CP44">
    <cfRule type="expression" dxfId="924" priority="2931">
      <formula>CJ$6=TODAY()</formula>
    </cfRule>
  </conditionalFormatting>
  <conditionalFormatting sqref="CQ44:CW44">
    <cfRule type="expression" dxfId="923" priority="2928">
      <formula>CQ$6=TODAY()</formula>
    </cfRule>
  </conditionalFormatting>
  <conditionalFormatting sqref="CX44:DD44">
    <cfRule type="expression" dxfId="922" priority="2925">
      <formula>CX$6=TODAY()</formula>
    </cfRule>
  </conditionalFormatting>
  <conditionalFormatting sqref="DE44:DK44">
    <cfRule type="expression" dxfId="921" priority="2922">
      <formula>DE$6=TODAY()</formula>
    </cfRule>
  </conditionalFormatting>
  <conditionalFormatting sqref="DL44:DR44">
    <cfRule type="expression" dxfId="920" priority="2919">
      <formula>DL$6=TODAY()</formula>
    </cfRule>
  </conditionalFormatting>
  <conditionalFormatting sqref="DS44:DY44">
    <cfRule type="expression" dxfId="919" priority="2916">
      <formula>DS$6=TODAY()</formula>
    </cfRule>
  </conditionalFormatting>
  <conditionalFormatting sqref="DZ44:EF44">
    <cfRule type="expression" dxfId="918" priority="2913">
      <formula>DZ$6=TODAY()</formula>
    </cfRule>
  </conditionalFormatting>
  <conditionalFormatting sqref="EG44:EM44">
    <cfRule type="expression" dxfId="917" priority="2910">
      <formula>EG$6=TODAY()</formula>
    </cfRule>
  </conditionalFormatting>
  <conditionalFormatting sqref="EN44:ET44">
    <cfRule type="expression" dxfId="916" priority="2907">
      <formula>EN$6=TODAY()</formula>
    </cfRule>
  </conditionalFormatting>
  <conditionalFormatting sqref="EU44:FA44">
    <cfRule type="expression" dxfId="915" priority="2904">
      <formula>EU$6=TODAY()</formula>
    </cfRule>
  </conditionalFormatting>
  <conditionalFormatting sqref="FB44:FH44">
    <cfRule type="expression" dxfId="914" priority="2901">
      <formula>FB$6=TODAY()</formula>
    </cfRule>
  </conditionalFormatting>
  <conditionalFormatting sqref="FI44:FO44">
    <cfRule type="expression" dxfId="913" priority="2898">
      <formula>FI$6=TODAY()</formula>
    </cfRule>
  </conditionalFormatting>
  <conditionalFormatting sqref="FP44:FV44">
    <cfRule type="expression" dxfId="912" priority="2895">
      <formula>FP$6=TODAY()</formula>
    </cfRule>
  </conditionalFormatting>
  <conditionalFormatting sqref="FW44:GC44">
    <cfRule type="expression" dxfId="911" priority="2892">
      <formula>FW$6=TODAY()</formula>
    </cfRule>
  </conditionalFormatting>
  <conditionalFormatting sqref="GD44:GJ44">
    <cfRule type="expression" dxfId="910" priority="2889">
      <formula>GD$6=TODAY()</formula>
    </cfRule>
  </conditionalFormatting>
  <conditionalFormatting sqref="GK44:GQ44">
    <cfRule type="expression" dxfId="909" priority="2886">
      <formula>GK$6=TODAY()</formula>
    </cfRule>
  </conditionalFormatting>
  <conditionalFormatting sqref="GR44:GX44">
    <cfRule type="expression" dxfId="908" priority="2883">
      <formula>GR$6=TODAY()</formula>
    </cfRule>
  </conditionalFormatting>
  <conditionalFormatting sqref="H40">
    <cfRule type="dataBar" priority="2810">
      <dataBar>
        <cfvo type="num" val="0"/>
        <cfvo type="num" val="1"/>
        <color theme="0" tint="-0.249977111117893"/>
      </dataBar>
      <extLst>
        <ext xmlns:x14="http://schemas.microsoft.com/office/spreadsheetml/2009/9/main" uri="{B025F937-C7B1-47D3-B67F-A62EFF666E3E}">
          <x14:id>{A653F91A-703F-3D49-8592-518D5602383B}</x14:id>
        </ext>
      </extLst>
    </cfRule>
  </conditionalFormatting>
  <conditionalFormatting sqref="K40:BN40">
    <cfRule type="expression" dxfId="907" priority="2809">
      <formula>K$6=TODAY()</formula>
    </cfRule>
  </conditionalFormatting>
  <conditionalFormatting sqref="BO40:BU40">
    <cfRule type="expression" dxfId="906" priority="2806">
      <formula>BO$6=TODAY()</formula>
    </cfRule>
  </conditionalFormatting>
  <conditionalFormatting sqref="BV40:CB40">
    <cfRule type="expression" dxfId="905" priority="2803">
      <formula>BV$6=TODAY()</formula>
    </cfRule>
  </conditionalFormatting>
  <conditionalFormatting sqref="CC40:CI40">
    <cfRule type="expression" dxfId="904" priority="2800">
      <formula>CC$6=TODAY()</formula>
    </cfRule>
  </conditionalFormatting>
  <conditionalFormatting sqref="CJ40:CP40">
    <cfRule type="expression" dxfId="903" priority="2797">
      <formula>CJ$6=TODAY()</formula>
    </cfRule>
  </conditionalFormatting>
  <conditionalFormatting sqref="CQ40:CW40">
    <cfRule type="expression" dxfId="902" priority="2794">
      <formula>CQ$6=TODAY()</formula>
    </cfRule>
  </conditionalFormatting>
  <conditionalFormatting sqref="CX40:DD40">
    <cfRule type="expression" dxfId="901" priority="2791">
      <formula>CX$6=TODAY()</formula>
    </cfRule>
  </conditionalFormatting>
  <conditionalFormatting sqref="DE40:DK40">
    <cfRule type="expression" dxfId="900" priority="2788">
      <formula>DE$6=TODAY()</formula>
    </cfRule>
  </conditionalFormatting>
  <conditionalFormatting sqref="DL40:DR40">
    <cfRule type="expression" dxfId="899" priority="2785">
      <formula>DL$6=TODAY()</formula>
    </cfRule>
  </conditionalFormatting>
  <conditionalFormatting sqref="DS40:DY40">
    <cfRule type="expression" dxfId="898" priority="2782">
      <formula>DS$6=TODAY()</formula>
    </cfRule>
  </conditionalFormatting>
  <conditionalFormatting sqref="DZ40:EF40">
    <cfRule type="expression" dxfId="897" priority="2779">
      <formula>DZ$6=TODAY()</formula>
    </cfRule>
  </conditionalFormatting>
  <conditionalFormatting sqref="EG40:EM40">
    <cfRule type="expression" dxfId="896" priority="2776">
      <formula>EG$6=TODAY()</formula>
    </cfRule>
  </conditionalFormatting>
  <conditionalFormatting sqref="EN40:ET40">
    <cfRule type="expression" dxfId="895" priority="2773">
      <formula>EN$6=TODAY()</formula>
    </cfRule>
  </conditionalFormatting>
  <conditionalFormatting sqref="EU40:FA40">
    <cfRule type="expression" dxfId="894" priority="2770">
      <formula>EU$6=TODAY()</formula>
    </cfRule>
  </conditionalFormatting>
  <conditionalFormatting sqref="FB40:FH40">
    <cfRule type="expression" dxfId="893" priority="2767">
      <formula>FB$6=TODAY()</formula>
    </cfRule>
  </conditionalFormatting>
  <conditionalFormatting sqref="FI40:FO40">
    <cfRule type="expression" dxfId="892" priority="2764">
      <formula>FI$6=TODAY()</formula>
    </cfRule>
  </conditionalFormatting>
  <conditionalFormatting sqref="FP40:FV40">
    <cfRule type="expression" dxfId="891" priority="2761">
      <formula>FP$6=TODAY()</formula>
    </cfRule>
  </conditionalFormatting>
  <conditionalFormatting sqref="FW40:GC40">
    <cfRule type="expression" dxfId="890" priority="2758">
      <formula>FW$6=TODAY()</formula>
    </cfRule>
  </conditionalFormatting>
  <conditionalFormatting sqref="GD40:GJ40">
    <cfRule type="expression" dxfId="889" priority="2755">
      <formula>GD$6=TODAY()</formula>
    </cfRule>
  </conditionalFormatting>
  <conditionalFormatting sqref="GK40:GQ40">
    <cfRule type="expression" dxfId="888" priority="2752">
      <formula>GK$6=TODAY()</formula>
    </cfRule>
  </conditionalFormatting>
  <conditionalFormatting sqref="GR40:GX40">
    <cfRule type="expression" dxfId="887" priority="2749">
      <formula>GR$6=TODAY()</formula>
    </cfRule>
  </conditionalFormatting>
  <conditionalFormatting sqref="H41">
    <cfRule type="dataBar" priority="2743">
      <dataBar>
        <cfvo type="num" val="0"/>
        <cfvo type="num" val="1"/>
        <color theme="0" tint="-0.249977111117893"/>
      </dataBar>
      <extLst>
        <ext xmlns:x14="http://schemas.microsoft.com/office/spreadsheetml/2009/9/main" uri="{B025F937-C7B1-47D3-B67F-A62EFF666E3E}">
          <x14:id>{3F5FC333-25BA-EA48-A548-2E5EF0606CCF}</x14:id>
        </ext>
      </extLst>
    </cfRule>
  </conditionalFormatting>
  <conditionalFormatting sqref="K41:BN41">
    <cfRule type="expression" dxfId="886" priority="2742">
      <formula>K$6=TODAY()</formula>
    </cfRule>
  </conditionalFormatting>
  <conditionalFormatting sqref="BO41:BU41">
    <cfRule type="expression" dxfId="885" priority="2739">
      <formula>BO$6=TODAY()</formula>
    </cfRule>
  </conditionalFormatting>
  <conditionalFormatting sqref="BV41:CB41">
    <cfRule type="expression" dxfId="884" priority="2736">
      <formula>BV$6=TODAY()</formula>
    </cfRule>
  </conditionalFormatting>
  <conditionalFormatting sqref="CC41:CI41">
    <cfRule type="expression" dxfId="883" priority="2733">
      <formula>CC$6=TODAY()</formula>
    </cfRule>
  </conditionalFormatting>
  <conditionalFormatting sqref="CJ41:CP41">
    <cfRule type="expression" dxfId="882" priority="2730">
      <formula>CJ$6=TODAY()</formula>
    </cfRule>
  </conditionalFormatting>
  <conditionalFormatting sqref="CQ41:CW41">
    <cfRule type="expression" dxfId="881" priority="2727">
      <formula>CQ$6=TODAY()</formula>
    </cfRule>
  </conditionalFormatting>
  <conditionalFormatting sqref="CX41:DD41">
    <cfRule type="expression" dxfId="880" priority="2724">
      <formula>CX$6=TODAY()</formula>
    </cfRule>
  </conditionalFormatting>
  <conditionalFormatting sqref="DE41:DK41">
    <cfRule type="expression" dxfId="879" priority="2721">
      <formula>DE$6=TODAY()</formula>
    </cfRule>
  </conditionalFormatting>
  <conditionalFormatting sqref="DL41:DR41">
    <cfRule type="expression" dxfId="878" priority="2718">
      <formula>DL$6=TODAY()</formula>
    </cfRule>
  </conditionalFormatting>
  <conditionalFormatting sqref="DS41:DY41">
    <cfRule type="expression" dxfId="877" priority="2715">
      <formula>DS$6=TODAY()</formula>
    </cfRule>
  </conditionalFormatting>
  <conditionalFormatting sqref="DZ41:EF41">
    <cfRule type="expression" dxfId="876" priority="2712">
      <formula>DZ$6=TODAY()</formula>
    </cfRule>
  </conditionalFormatting>
  <conditionalFormatting sqref="EG41:EM41">
    <cfRule type="expression" dxfId="875" priority="2709">
      <formula>EG$6=TODAY()</formula>
    </cfRule>
  </conditionalFormatting>
  <conditionalFormatting sqref="EN41:ET41">
    <cfRule type="expression" dxfId="874" priority="2706">
      <formula>EN$6=TODAY()</formula>
    </cfRule>
  </conditionalFormatting>
  <conditionalFormatting sqref="EU41:FA41">
    <cfRule type="expression" dxfId="873" priority="2703">
      <formula>EU$6=TODAY()</formula>
    </cfRule>
  </conditionalFormatting>
  <conditionalFormatting sqref="FB41:FH41">
    <cfRule type="expression" dxfId="872" priority="2700">
      <formula>FB$6=TODAY()</formula>
    </cfRule>
  </conditionalFormatting>
  <conditionalFormatting sqref="FI41:FO41">
    <cfRule type="expression" dxfId="871" priority="2697">
      <formula>FI$6=TODAY()</formula>
    </cfRule>
  </conditionalFormatting>
  <conditionalFormatting sqref="FP41:FV41">
    <cfRule type="expression" dxfId="870" priority="2694">
      <formula>FP$6=TODAY()</formula>
    </cfRule>
  </conditionalFormatting>
  <conditionalFormatting sqref="FW41:GC41">
    <cfRule type="expression" dxfId="869" priority="2691">
      <formula>FW$6=TODAY()</formula>
    </cfRule>
  </conditionalFormatting>
  <conditionalFormatting sqref="GD41:GJ41">
    <cfRule type="expression" dxfId="868" priority="2688">
      <formula>GD$6=TODAY()</formula>
    </cfRule>
  </conditionalFormatting>
  <conditionalFormatting sqref="GK41:GQ41">
    <cfRule type="expression" dxfId="867" priority="2685">
      <formula>GK$6=TODAY()</formula>
    </cfRule>
  </conditionalFormatting>
  <conditionalFormatting sqref="GR41:GX41">
    <cfRule type="expression" dxfId="866" priority="2682">
      <formula>GR$6=TODAY()</formula>
    </cfRule>
  </conditionalFormatting>
  <conditionalFormatting sqref="H27">
    <cfRule type="dataBar" priority="2609">
      <dataBar>
        <cfvo type="num" val="0"/>
        <cfvo type="num" val="1"/>
        <color theme="0" tint="-0.249977111117893"/>
      </dataBar>
      <extLst>
        <ext xmlns:x14="http://schemas.microsoft.com/office/spreadsheetml/2009/9/main" uri="{B025F937-C7B1-47D3-B67F-A62EFF666E3E}">
          <x14:id>{BCF5580A-7C48-934B-83C6-1DFAB50F3A12}</x14:id>
        </ext>
      </extLst>
    </cfRule>
  </conditionalFormatting>
  <conditionalFormatting sqref="K27:BN27">
    <cfRule type="expression" dxfId="865" priority="2608">
      <formula>K$6=TODAY()</formula>
    </cfRule>
  </conditionalFormatting>
  <conditionalFormatting sqref="BO27:BU27">
    <cfRule type="expression" dxfId="864" priority="2607">
      <formula>BO$6=TODAY()</formula>
    </cfRule>
  </conditionalFormatting>
  <conditionalFormatting sqref="BV27:CB27">
    <cfRule type="expression" dxfId="863" priority="2606">
      <formula>BV$6=TODAY()</formula>
    </cfRule>
  </conditionalFormatting>
  <conditionalFormatting sqref="CC27:CI27">
    <cfRule type="expression" dxfId="862" priority="2605">
      <formula>CC$6=TODAY()</formula>
    </cfRule>
  </conditionalFormatting>
  <conditionalFormatting sqref="CJ27:CP27">
    <cfRule type="expression" dxfId="861" priority="2604">
      <formula>CJ$6=TODAY()</formula>
    </cfRule>
  </conditionalFormatting>
  <conditionalFormatting sqref="CQ27:CW27">
    <cfRule type="expression" dxfId="860" priority="2603">
      <formula>CQ$6=TODAY()</formula>
    </cfRule>
  </conditionalFormatting>
  <conditionalFormatting sqref="CX27:DD27">
    <cfRule type="expression" dxfId="859" priority="2602">
      <formula>CX$6=TODAY()</formula>
    </cfRule>
  </conditionalFormatting>
  <conditionalFormatting sqref="DE27:DK27">
    <cfRule type="expression" dxfId="858" priority="2601">
      <formula>DE$6=TODAY()</formula>
    </cfRule>
  </conditionalFormatting>
  <conditionalFormatting sqref="DL27:DR27">
    <cfRule type="expression" dxfId="857" priority="2600">
      <formula>DL$6=TODAY()</formula>
    </cfRule>
  </conditionalFormatting>
  <conditionalFormatting sqref="DS27:DY27">
    <cfRule type="expression" dxfId="856" priority="2599">
      <formula>DS$6=TODAY()</formula>
    </cfRule>
  </conditionalFormatting>
  <conditionalFormatting sqref="DZ27:EF27">
    <cfRule type="expression" dxfId="855" priority="2598">
      <formula>DZ$6=TODAY()</formula>
    </cfRule>
  </conditionalFormatting>
  <conditionalFormatting sqref="EG27:EM27">
    <cfRule type="expression" dxfId="854" priority="2597">
      <formula>EG$6=TODAY()</formula>
    </cfRule>
  </conditionalFormatting>
  <conditionalFormatting sqref="EN27:ET27">
    <cfRule type="expression" dxfId="853" priority="2596">
      <formula>EN$6=TODAY()</formula>
    </cfRule>
  </conditionalFormatting>
  <conditionalFormatting sqref="EU27:FA27">
    <cfRule type="expression" dxfId="852" priority="2595">
      <formula>EU$6=TODAY()</formula>
    </cfRule>
  </conditionalFormatting>
  <conditionalFormatting sqref="FB27:FH27">
    <cfRule type="expression" dxfId="851" priority="2594">
      <formula>FB$6=TODAY()</formula>
    </cfRule>
  </conditionalFormatting>
  <conditionalFormatting sqref="FI27:FO27">
    <cfRule type="expression" dxfId="850" priority="2593">
      <formula>FI$6=TODAY()</formula>
    </cfRule>
  </conditionalFormatting>
  <conditionalFormatting sqref="FP27:FV27">
    <cfRule type="expression" dxfId="849" priority="2592">
      <formula>FP$6=TODAY()</formula>
    </cfRule>
  </conditionalFormatting>
  <conditionalFormatting sqref="FW27:GC27">
    <cfRule type="expression" dxfId="848" priority="2591">
      <formula>FW$6=TODAY()</formula>
    </cfRule>
  </conditionalFormatting>
  <conditionalFormatting sqref="GD27:GJ27">
    <cfRule type="expression" dxfId="847" priority="2590">
      <formula>GD$6=TODAY()</formula>
    </cfRule>
  </conditionalFormatting>
  <conditionalFormatting sqref="GK27:GQ27">
    <cfRule type="expression" dxfId="846" priority="2589">
      <formula>GK$6=TODAY()</formula>
    </cfRule>
  </conditionalFormatting>
  <conditionalFormatting sqref="GR27:GX27">
    <cfRule type="expression" dxfId="845" priority="2588">
      <formula>GR$6=TODAY()</formula>
    </cfRule>
  </conditionalFormatting>
  <conditionalFormatting sqref="H8">
    <cfRule type="dataBar" priority="2559">
      <dataBar>
        <cfvo type="num" val="0"/>
        <cfvo type="num" val="1"/>
        <color theme="0" tint="-0.249977111117893"/>
      </dataBar>
      <extLst>
        <ext xmlns:x14="http://schemas.microsoft.com/office/spreadsheetml/2009/9/main" uri="{B025F937-C7B1-47D3-B67F-A62EFF666E3E}">
          <x14:id>{9D375A74-339C-D042-A5A0-8C2BFAB5B963}</x14:id>
        </ext>
      </extLst>
    </cfRule>
  </conditionalFormatting>
  <conditionalFormatting sqref="K8:BN8">
    <cfRule type="expression" dxfId="844" priority="2558">
      <formula>K$6=TODAY()</formula>
    </cfRule>
  </conditionalFormatting>
  <conditionalFormatting sqref="BO8:BU8">
    <cfRule type="expression" dxfId="843" priority="2555">
      <formula>BO$6=TODAY()</formula>
    </cfRule>
  </conditionalFormatting>
  <conditionalFormatting sqref="BV8:CB8">
    <cfRule type="expression" dxfId="842" priority="2552">
      <formula>BV$6=TODAY()</formula>
    </cfRule>
  </conditionalFormatting>
  <conditionalFormatting sqref="CC8:CI8">
    <cfRule type="expression" dxfId="841" priority="2549">
      <formula>CC$6=TODAY()</formula>
    </cfRule>
  </conditionalFormatting>
  <conditionalFormatting sqref="CJ8:CP8">
    <cfRule type="expression" dxfId="840" priority="2546">
      <formula>CJ$6=TODAY()</formula>
    </cfRule>
  </conditionalFormatting>
  <conditionalFormatting sqref="CQ8:CW8">
    <cfRule type="expression" dxfId="839" priority="2543">
      <formula>CQ$6=TODAY()</formula>
    </cfRule>
  </conditionalFormatting>
  <conditionalFormatting sqref="CX8:DD8">
    <cfRule type="expression" dxfId="838" priority="2540">
      <formula>CX$6=TODAY()</formula>
    </cfRule>
  </conditionalFormatting>
  <conditionalFormatting sqref="DE8:DK8">
    <cfRule type="expression" dxfId="837" priority="2537">
      <formula>DE$6=TODAY()</formula>
    </cfRule>
  </conditionalFormatting>
  <conditionalFormatting sqref="DL8:DR8">
    <cfRule type="expression" dxfId="836" priority="2534">
      <formula>DL$6=TODAY()</formula>
    </cfRule>
  </conditionalFormatting>
  <conditionalFormatting sqref="DS8:DY8">
    <cfRule type="expression" dxfId="835" priority="2531">
      <formula>DS$6=TODAY()</formula>
    </cfRule>
  </conditionalFormatting>
  <conditionalFormatting sqref="DZ8:EF8">
    <cfRule type="expression" dxfId="834" priority="2528">
      <formula>DZ$6=TODAY()</formula>
    </cfRule>
  </conditionalFormatting>
  <conditionalFormatting sqref="EG8:EM8">
    <cfRule type="expression" dxfId="833" priority="2525">
      <formula>EG$6=TODAY()</formula>
    </cfRule>
  </conditionalFormatting>
  <conditionalFormatting sqref="EN8:ET8">
    <cfRule type="expression" dxfId="832" priority="2522">
      <formula>EN$6=TODAY()</formula>
    </cfRule>
  </conditionalFormatting>
  <conditionalFormatting sqref="EU8:FA8">
    <cfRule type="expression" dxfId="831" priority="2519">
      <formula>EU$6=TODAY()</formula>
    </cfRule>
  </conditionalFormatting>
  <conditionalFormatting sqref="FB8:FH8">
    <cfRule type="expression" dxfId="830" priority="2516">
      <formula>FB$6=TODAY()</formula>
    </cfRule>
  </conditionalFormatting>
  <conditionalFormatting sqref="FI8:FO8">
    <cfRule type="expression" dxfId="829" priority="2513">
      <formula>FI$6=TODAY()</formula>
    </cfRule>
  </conditionalFormatting>
  <conditionalFormatting sqref="FP8:FV8">
    <cfRule type="expression" dxfId="828" priority="2510">
      <formula>FP$6=TODAY()</formula>
    </cfRule>
  </conditionalFormatting>
  <conditionalFormatting sqref="FW8:GC8">
    <cfRule type="expression" dxfId="827" priority="2507">
      <formula>FW$6=TODAY()</formula>
    </cfRule>
  </conditionalFormatting>
  <conditionalFormatting sqref="GD8:GJ8">
    <cfRule type="expression" dxfId="826" priority="2504">
      <formula>GD$6=TODAY()</formula>
    </cfRule>
  </conditionalFormatting>
  <conditionalFormatting sqref="GK8:GQ8">
    <cfRule type="expression" dxfId="825" priority="2501">
      <formula>GK$6=TODAY()</formula>
    </cfRule>
  </conditionalFormatting>
  <conditionalFormatting sqref="GR8:GX8">
    <cfRule type="expression" dxfId="824" priority="2498">
      <formula>GR$6=TODAY()</formula>
    </cfRule>
  </conditionalFormatting>
  <conditionalFormatting sqref="H38">
    <cfRule type="dataBar" priority="2492">
      <dataBar>
        <cfvo type="num" val="0"/>
        <cfvo type="num" val="1"/>
        <color theme="0" tint="-0.249977111117893"/>
      </dataBar>
      <extLst>
        <ext xmlns:x14="http://schemas.microsoft.com/office/spreadsheetml/2009/9/main" uri="{B025F937-C7B1-47D3-B67F-A62EFF666E3E}">
          <x14:id>{78802893-A457-AA4C-B7D6-C54336E459BD}</x14:id>
        </ext>
      </extLst>
    </cfRule>
  </conditionalFormatting>
  <conditionalFormatting sqref="K38:BN38">
    <cfRule type="expression" dxfId="823" priority="2491">
      <formula>K$6=TODAY()</formula>
    </cfRule>
  </conditionalFormatting>
  <conditionalFormatting sqref="BO38:BU38">
    <cfRule type="expression" dxfId="822" priority="2490">
      <formula>BO$6=TODAY()</formula>
    </cfRule>
  </conditionalFormatting>
  <conditionalFormatting sqref="BV38:CB38">
    <cfRule type="expression" dxfId="821" priority="2489">
      <formula>BV$6=TODAY()</formula>
    </cfRule>
  </conditionalFormatting>
  <conditionalFormatting sqref="CC38:CI38">
    <cfRule type="expression" dxfId="820" priority="2488">
      <formula>CC$6=TODAY()</formula>
    </cfRule>
  </conditionalFormatting>
  <conditionalFormatting sqref="CJ38:CP38">
    <cfRule type="expression" dxfId="819" priority="2487">
      <formula>CJ$6=TODAY()</formula>
    </cfRule>
  </conditionalFormatting>
  <conditionalFormatting sqref="CQ38:CW38">
    <cfRule type="expression" dxfId="818" priority="2486">
      <formula>CQ$6=TODAY()</formula>
    </cfRule>
  </conditionalFormatting>
  <conditionalFormatting sqref="CX38:DD38">
    <cfRule type="expression" dxfId="817" priority="2485">
      <formula>CX$6=TODAY()</formula>
    </cfRule>
  </conditionalFormatting>
  <conditionalFormatting sqref="DE38:DK38">
    <cfRule type="expression" dxfId="816" priority="2484">
      <formula>DE$6=TODAY()</formula>
    </cfRule>
  </conditionalFormatting>
  <conditionalFormatting sqref="DL38:DR38">
    <cfRule type="expression" dxfId="815" priority="2483">
      <formula>DL$6=TODAY()</formula>
    </cfRule>
  </conditionalFormatting>
  <conditionalFormatting sqref="DS38:DY38">
    <cfRule type="expression" dxfId="814" priority="2482">
      <formula>DS$6=TODAY()</formula>
    </cfRule>
  </conditionalFormatting>
  <conditionalFormatting sqref="DZ38:EF38">
    <cfRule type="expression" dxfId="813" priority="2481">
      <formula>DZ$6=TODAY()</formula>
    </cfRule>
  </conditionalFormatting>
  <conditionalFormatting sqref="EG38:EM38">
    <cfRule type="expression" dxfId="812" priority="2480">
      <formula>EG$6=TODAY()</formula>
    </cfRule>
  </conditionalFormatting>
  <conditionalFormatting sqref="EN38:ET38">
    <cfRule type="expression" dxfId="811" priority="2479">
      <formula>EN$6=TODAY()</formula>
    </cfRule>
  </conditionalFormatting>
  <conditionalFormatting sqref="EU38:FA38">
    <cfRule type="expression" dxfId="810" priority="2478">
      <formula>EU$6=TODAY()</formula>
    </cfRule>
  </conditionalFormatting>
  <conditionalFormatting sqref="FB38:FH38">
    <cfRule type="expression" dxfId="809" priority="2477">
      <formula>FB$6=TODAY()</formula>
    </cfRule>
  </conditionalFormatting>
  <conditionalFormatting sqref="FI38:FO38">
    <cfRule type="expression" dxfId="808" priority="2476">
      <formula>FI$6=TODAY()</formula>
    </cfRule>
  </conditionalFormatting>
  <conditionalFormatting sqref="FP38:FV38">
    <cfRule type="expression" dxfId="807" priority="2475">
      <formula>FP$6=TODAY()</formula>
    </cfRule>
  </conditionalFormatting>
  <conditionalFormatting sqref="FW38:GC38">
    <cfRule type="expression" dxfId="806" priority="2474">
      <formula>FW$6=TODAY()</formula>
    </cfRule>
  </conditionalFormatting>
  <conditionalFormatting sqref="GD38:GJ38">
    <cfRule type="expression" dxfId="805" priority="2473">
      <formula>GD$6=TODAY()</formula>
    </cfRule>
  </conditionalFormatting>
  <conditionalFormatting sqref="GK38:GQ38">
    <cfRule type="expression" dxfId="804" priority="2472">
      <formula>GK$6=TODAY()</formula>
    </cfRule>
  </conditionalFormatting>
  <conditionalFormatting sqref="GR38:GX38">
    <cfRule type="expression" dxfId="803" priority="2471">
      <formula>GR$6=TODAY()</formula>
    </cfRule>
  </conditionalFormatting>
  <conditionalFormatting sqref="H52">
    <cfRule type="dataBar" priority="2467">
      <dataBar>
        <cfvo type="num" val="0"/>
        <cfvo type="num" val="1"/>
        <color theme="0" tint="-0.249977111117893"/>
      </dataBar>
      <extLst>
        <ext xmlns:x14="http://schemas.microsoft.com/office/spreadsheetml/2009/9/main" uri="{B025F937-C7B1-47D3-B67F-A62EFF666E3E}">
          <x14:id>{588FE27D-DE94-F945-BCD0-D043257890ED}</x14:id>
        </ext>
      </extLst>
    </cfRule>
  </conditionalFormatting>
  <conditionalFormatting sqref="K52:BN52">
    <cfRule type="expression" dxfId="802" priority="2466">
      <formula>K$6=TODAY()</formula>
    </cfRule>
  </conditionalFormatting>
  <conditionalFormatting sqref="BO52:BU52">
    <cfRule type="expression" dxfId="801" priority="2465">
      <formula>BO$6=TODAY()</formula>
    </cfRule>
  </conditionalFormatting>
  <conditionalFormatting sqref="BV52:CB52">
    <cfRule type="expression" dxfId="800" priority="2464">
      <formula>BV$6=TODAY()</formula>
    </cfRule>
  </conditionalFormatting>
  <conditionalFormatting sqref="CC52:CI52">
    <cfRule type="expression" dxfId="799" priority="2463">
      <formula>CC$6=TODAY()</formula>
    </cfRule>
  </conditionalFormatting>
  <conditionalFormatting sqref="CJ52:CP52">
    <cfRule type="expression" dxfId="798" priority="2462">
      <formula>CJ$6=TODAY()</formula>
    </cfRule>
  </conditionalFormatting>
  <conditionalFormatting sqref="CQ52:CW52">
    <cfRule type="expression" dxfId="797" priority="2461">
      <formula>CQ$6=TODAY()</formula>
    </cfRule>
  </conditionalFormatting>
  <conditionalFormatting sqref="CX52:DD52">
    <cfRule type="expression" dxfId="796" priority="2460">
      <formula>CX$6=TODAY()</formula>
    </cfRule>
  </conditionalFormatting>
  <conditionalFormatting sqref="DE52:DK52">
    <cfRule type="expression" dxfId="795" priority="2459">
      <formula>DE$6=TODAY()</formula>
    </cfRule>
  </conditionalFormatting>
  <conditionalFormatting sqref="DL52:DR52">
    <cfRule type="expression" dxfId="794" priority="2458">
      <formula>DL$6=TODAY()</formula>
    </cfRule>
  </conditionalFormatting>
  <conditionalFormatting sqref="DS52:DY52">
    <cfRule type="expression" dxfId="793" priority="2457">
      <formula>DS$6=TODAY()</formula>
    </cfRule>
  </conditionalFormatting>
  <conditionalFormatting sqref="DZ52:EF52">
    <cfRule type="expression" dxfId="792" priority="2456">
      <formula>DZ$6=TODAY()</formula>
    </cfRule>
  </conditionalFormatting>
  <conditionalFormatting sqref="EG52:EM52">
    <cfRule type="expression" dxfId="791" priority="2455">
      <formula>EG$6=TODAY()</formula>
    </cfRule>
  </conditionalFormatting>
  <conditionalFormatting sqref="EN52:ET52">
    <cfRule type="expression" dxfId="790" priority="2454">
      <formula>EN$6=TODAY()</formula>
    </cfRule>
  </conditionalFormatting>
  <conditionalFormatting sqref="EU52:FA52">
    <cfRule type="expression" dxfId="789" priority="2453">
      <formula>EU$6=TODAY()</formula>
    </cfRule>
  </conditionalFormatting>
  <conditionalFormatting sqref="FB52:FH52">
    <cfRule type="expression" dxfId="788" priority="2452">
      <formula>FB$6=TODAY()</formula>
    </cfRule>
  </conditionalFormatting>
  <conditionalFormatting sqref="FI52:FO52">
    <cfRule type="expression" dxfId="787" priority="2451">
      <formula>FI$6=TODAY()</formula>
    </cfRule>
  </conditionalFormatting>
  <conditionalFormatting sqref="FP52:FV52">
    <cfRule type="expression" dxfId="786" priority="2450">
      <formula>FP$6=TODAY()</formula>
    </cfRule>
  </conditionalFormatting>
  <conditionalFormatting sqref="FW52:GC52">
    <cfRule type="expression" dxfId="785" priority="2449">
      <formula>FW$6=TODAY()</formula>
    </cfRule>
  </conditionalFormatting>
  <conditionalFormatting sqref="GD52:GJ52">
    <cfRule type="expression" dxfId="784" priority="2448">
      <formula>GD$6=TODAY()</formula>
    </cfRule>
  </conditionalFormatting>
  <conditionalFormatting sqref="GK52:GQ52">
    <cfRule type="expression" dxfId="783" priority="2447">
      <formula>GK$6=TODAY()</formula>
    </cfRule>
  </conditionalFormatting>
  <conditionalFormatting sqref="GR52:GX52">
    <cfRule type="expression" dxfId="782" priority="2446">
      <formula>GR$6=TODAY()</formula>
    </cfRule>
  </conditionalFormatting>
  <conditionalFormatting sqref="H47">
    <cfRule type="dataBar" priority="2442">
      <dataBar>
        <cfvo type="num" val="0"/>
        <cfvo type="num" val="1"/>
        <color theme="0" tint="-0.249977111117893"/>
      </dataBar>
      <extLst>
        <ext xmlns:x14="http://schemas.microsoft.com/office/spreadsheetml/2009/9/main" uri="{B025F937-C7B1-47D3-B67F-A62EFF666E3E}">
          <x14:id>{40DB85F6-0255-BD47-B684-F20EC1F8B372}</x14:id>
        </ext>
      </extLst>
    </cfRule>
  </conditionalFormatting>
  <conditionalFormatting sqref="K47:BN47">
    <cfRule type="expression" dxfId="781" priority="2441">
      <formula>K$6=TODAY()</formula>
    </cfRule>
  </conditionalFormatting>
  <conditionalFormatting sqref="BO47:BU47">
    <cfRule type="expression" dxfId="780" priority="2440">
      <formula>BO$6=TODAY()</formula>
    </cfRule>
  </conditionalFormatting>
  <conditionalFormatting sqref="BV47:CB47">
    <cfRule type="expression" dxfId="779" priority="2439">
      <formula>BV$6=TODAY()</formula>
    </cfRule>
  </conditionalFormatting>
  <conditionalFormatting sqref="CC47:CI47">
    <cfRule type="expression" dxfId="778" priority="2438">
      <formula>CC$6=TODAY()</formula>
    </cfRule>
  </conditionalFormatting>
  <conditionalFormatting sqref="CJ47:CP47">
    <cfRule type="expression" dxfId="777" priority="2437">
      <formula>CJ$6=TODAY()</formula>
    </cfRule>
  </conditionalFormatting>
  <conditionalFormatting sqref="CQ47:CW47">
    <cfRule type="expression" dxfId="776" priority="2436">
      <formula>CQ$6=TODAY()</formula>
    </cfRule>
  </conditionalFormatting>
  <conditionalFormatting sqref="CX47:DD47">
    <cfRule type="expression" dxfId="775" priority="2435">
      <formula>CX$6=TODAY()</formula>
    </cfRule>
  </conditionalFormatting>
  <conditionalFormatting sqref="DE47:DK47">
    <cfRule type="expression" dxfId="774" priority="2434">
      <formula>DE$6=TODAY()</formula>
    </cfRule>
  </conditionalFormatting>
  <conditionalFormatting sqref="DL47:DR47">
    <cfRule type="expression" dxfId="773" priority="2433">
      <formula>DL$6=TODAY()</formula>
    </cfRule>
  </conditionalFormatting>
  <conditionalFormatting sqref="DS47:DY47">
    <cfRule type="expression" dxfId="772" priority="2432">
      <formula>DS$6=TODAY()</formula>
    </cfRule>
  </conditionalFormatting>
  <conditionalFormatting sqref="DZ47:EF47">
    <cfRule type="expression" dxfId="771" priority="2431">
      <formula>DZ$6=TODAY()</formula>
    </cfRule>
  </conditionalFormatting>
  <conditionalFormatting sqref="EG47:EM47">
    <cfRule type="expression" dxfId="770" priority="2430">
      <formula>EG$6=TODAY()</formula>
    </cfRule>
  </conditionalFormatting>
  <conditionalFormatting sqref="EN47:ET47">
    <cfRule type="expression" dxfId="769" priority="2429">
      <formula>EN$6=TODAY()</formula>
    </cfRule>
  </conditionalFormatting>
  <conditionalFormatting sqref="EU47:FA47">
    <cfRule type="expression" dxfId="768" priority="2428">
      <formula>EU$6=TODAY()</formula>
    </cfRule>
  </conditionalFormatting>
  <conditionalFormatting sqref="FB47:FH47">
    <cfRule type="expression" dxfId="767" priority="2427">
      <formula>FB$6=TODAY()</formula>
    </cfRule>
  </conditionalFormatting>
  <conditionalFormatting sqref="FI47:FO47">
    <cfRule type="expression" dxfId="766" priority="2426">
      <formula>FI$6=TODAY()</formula>
    </cfRule>
  </conditionalFormatting>
  <conditionalFormatting sqref="FP47:FV47">
    <cfRule type="expression" dxfId="765" priority="2425">
      <formula>FP$6=TODAY()</formula>
    </cfRule>
  </conditionalFormatting>
  <conditionalFormatting sqref="FW47:GC47">
    <cfRule type="expression" dxfId="764" priority="2424">
      <formula>FW$6=TODAY()</formula>
    </cfRule>
  </conditionalFormatting>
  <conditionalFormatting sqref="GD47:GJ47">
    <cfRule type="expression" dxfId="763" priority="2423">
      <formula>GD$6=TODAY()</formula>
    </cfRule>
  </conditionalFormatting>
  <conditionalFormatting sqref="GK47:GQ47">
    <cfRule type="expression" dxfId="762" priority="2422">
      <formula>GK$6=TODAY()</formula>
    </cfRule>
  </conditionalFormatting>
  <conditionalFormatting sqref="GR47:GX47">
    <cfRule type="expression" dxfId="761" priority="2421">
      <formula>GR$6=TODAY()</formula>
    </cfRule>
  </conditionalFormatting>
  <conditionalFormatting sqref="H50">
    <cfRule type="dataBar" priority="2417">
      <dataBar>
        <cfvo type="num" val="0"/>
        <cfvo type="num" val="1"/>
        <color theme="0" tint="-0.249977111117893"/>
      </dataBar>
      <extLst>
        <ext xmlns:x14="http://schemas.microsoft.com/office/spreadsheetml/2009/9/main" uri="{B025F937-C7B1-47D3-B67F-A62EFF666E3E}">
          <x14:id>{0DEB77B0-A1B3-8E45-A13D-299447638365}</x14:id>
        </ext>
      </extLst>
    </cfRule>
  </conditionalFormatting>
  <conditionalFormatting sqref="K50:BN50">
    <cfRule type="expression" dxfId="760" priority="2416">
      <formula>K$6=TODAY()</formula>
    </cfRule>
  </conditionalFormatting>
  <conditionalFormatting sqref="BO50:BU50">
    <cfRule type="expression" dxfId="759" priority="2415">
      <formula>BO$6=TODAY()</formula>
    </cfRule>
  </conditionalFormatting>
  <conditionalFormatting sqref="BV50:CB50">
    <cfRule type="expression" dxfId="758" priority="2414">
      <formula>BV$6=TODAY()</formula>
    </cfRule>
  </conditionalFormatting>
  <conditionalFormatting sqref="CC50:CI50">
    <cfRule type="expression" dxfId="757" priority="2413">
      <formula>CC$6=TODAY()</formula>
    </cfRule>
  </conditionalFormatting>
  <conditionalFormatting sqref="CJ50:CP50">
    <cfRule type="expression" dxfId="756" priority="2412">
      <formula>CJ$6=TODAY()</formula>
    </cfRule>
  </conditionalFormatting>
  <conditionalFormatting sqref="CQ50:CW50">
    <cfRule type="expression" dxfId="755" priority="2411">
      <formula>CQ$6=TODAY()</formula>
    </cfRule>
  </conditionalFormatting>
  <conditionalFormatting sqref="CX50:DD50">
    <cfRule type="expression" dxfId="754" priority="2410">
      <formula>CX$6=TODAY()</formula>
    </cfRule>
  </conditionalFormatting>
  <conditionalFormatting sqref="DE50:DK50">
    <cfRule type="expression" dxfId="753" priority="2409">
      <formula>DE$6=TODAY()</formula>
    </cfRule>
  </conditionalFormatting>
  <conditionalFormatting sqref="DL50:DR50">
    <cfRule type="expression" dxfId="752" priority="2408">
      <formula>DL$6=TODAY()</formula>
    </cfRule>
  </conditionalFormatting>
  <conditionalFormatting sqref="DS50:DY50">
    <cfRule type="expression" dxfId="751" priority="2407">
      <formula>DS$6=TODAY()</formula>
    </cfRule>
  </conditionalFormatting>
  <conditionalFormatting sqref="DZ50:EF50">
    <cfRule type="expression" dxfId="750" priority="2406">
      <formula>DZ$6=TODAY()</formula>
    </cfRule>
  </conditionalFormatting>
  <conditionalFormatting sqref="EG50:EM50">
    <cfRule type="expression" dxfId="749" priority="2405">
      <formula>EG$6=TODAY()</formula>
    </cfRule>
  </conditionalFormatting>
  <conditionalFormatting sqref="EN50:ET50">
    <cfRule type="expression" dxfId="748" priority="2404">
      <formula>EN$6=TODAY()</formula>
    </cfRule>
  </conditionalFormatting>
  <conditionalFormatting sqref="EU50:FA50">
    <cfRule type="expression" dxfId="747" priority="2403">
      <formula>EU$6=TODAY()</formula>
    </cfRule>
  </conditionalFormatting>
  <conditionalFormatting sqref="FB50:FH50">
    <cfRule type="expression" dxfId="746" priority="2402">
      <formula>FB$6=TODAY()</formula>
    </cfRule>
  </conditionalFormatting>
  <conditionalFormatting sqref="FI50:FO50">
    <cfRule type="expression" dxfId="745" priority="2401">
      <formula>FI$6=TODAY()</formula>
    </cfRule>
  </conditionalFormatting>
  <conditionalFormatting sqref="FP50:FV50">
    <cfRule type="expression" dxfId="744" priority="2400">
      <formula>FP$6=TODAY()</formula>
    </cfRule>
  </conditionalFormatting>
  <conditionalFormatting sqref="FW50:GC50">
    <cfRule type="expression" dxfId="743" priority="2399">
      <formula>FW$6=TODAY()</formula>
    </cfRule>
  </conditionalFormatting>
  <conditionalFormatting sqref="GD50:GJ50">
    <cfRule type="expression" dxfId="742" priority="2398">
      <formula>GD$6=TODAY()</formula>
    </cfRule>
  </conditionalFormatting>
  <conditionalFormatting sqref="GK50:GQ50">
    <cfRule type="expression" dxfId="741" priority="2397">
      <formula>GK$6=TODAY()</formula>
    </cfRule>
  </conditionalFormatting>
  <conditionalFormatting sqref="GR50:GX50">
    <cfRule type="expression" dxfId="740" priority="2396">
      <formula>GR$6=TODAY()</formula>
    </cfRule>
  </conditionalFormatting>
  <conditionalFormatting sqref="H54">
    <cfRule type="dataBar" priority="2367">
      <dataBar>
        <cfvo type="num" val="0"/>
        <cfvo type="num" val="1"/>
        <color theme="0" tint="-0.249977111117893"/>
      </dataBar>
      <extLst>
        <ext xmlns:x14="http://schemas.microsoft.com/office/spreadsheetml/2009/9/main" uri="{B025F937-C7B1-47D3-B67F-A62EFF666E3E}">
          <x14:id>{7E73B6CF-E697-7F4A-A538-371EA86E670F}</x14:id>
        </ext>
      </extLst>
    </cfRule>
  </conditionalFormatting>
  <conditionalFormatting sqref="K54:BN54">
    <cfRule type="expression" dxfId="739" priority="2366">
      <formula>K$6=TODAY()</formula>
    </cfRule>
  </conditionalFormatting>
  <conditionalFormatting sqref="BO54:BU54">
    <cfRule type="expression" dxfId="738" priority="2365">
      <formula>BO$6=TODAY()</formula>
    </cfRule>
  </conditionalFormatting>
  <conditionalFormatting sqref="BV54:CB54">
    <cfRule type="expression" dxfId="737" priority="2364">
      <formula>BV$6=TODAY()</formula>
    </cfRule>
  </conditionalFormatting>
  <conditionalFormatting sqref="CC54:CI54">
    <cfRule type="expression" dxfId="736" priority="2363">
      <formula>CC$6=TODAY()</formula>
    </cfRule>
  </conditionalFormatting>
  <conditionalFormatting sqref="CJ54:CP54">
    <cfRule type="expression" dxfId="735" priority="2362">
      <formula>CJ$6=TODAY()</formula>
    </cfRule>
  </conditionalFormatting>
  <conditionalFormatting sqref="CQ54:CW54">
    <cfRule type="expression" dxfId="734" priority="2361">
      <formula>CQ$6=TODAY()</formula>
    </cfRule>
  </conditionalFormatting>
  <conditionalFormatting sqref="CX54:DD54">
    <cfRule type="expression" dxfId="733" priority="2360">
      <formula>CX$6=TODAY()</formula>
    </cfRule>
  </conditionalFormatting>
  <conditionalFormatting sqref="DE54:DK54">
    <cfRule type="expression" dxfId="732" priority="2359">
      <formula>DE$6=TODAY()</formula>
    </cfRule>
  </conditionalFormatting>
  <conditionalFormatting sqref="DL54:DR54">
    <cfRule type="expression" dxfId="731" priority="2358">
      <formula>DL$6=TODAY()</formula>
    </cfRule>
  </conditionalFormatting>
  <conditionalFormatting sqref="DS54:DY54">
    <cfRule type="expression" dxfId="730" priority="2357">
      <formula>DS$6=TODAY()</formula>
    </cfRule>
  </conditionalFormatting>
  <conditionalFormatting sqref="DZ54:EF54">
    <cfRule type="expression" dxfId="729" priority="2356">
      <formula>DZ$6=TODAY()</formula>
    </cfRule>
  </conditionalFormatting>
  <conditionalFormatting sqref="EG54:EM54">
    <cfRule type="expression" dxfId="728" priority="2355">
      <formula>EG$6=TODAY()</formula>
    </cfRule>
  </conditionalFormatting>
  <conditionalFormatting sqref="EN54:ET54">
    <cfRule type="expression" dxfId="727" priority="2354">
      <formula>EN$6=TODAY()</formula>
    </cfRule>
  </conditionalFormatting>
  <conditionalFormatting sqref="EU54:FA54">
    <cfRule type="expression" dxfId="726" priority="2353">
      <formula>EU$6=TODAY()</formula>
    </cfRule>
  </conditionalFormatting>
  <conditionalFormatting sqref="FB54:FH54">
    <cfRule type="expression" dxfId="725" priority="2352">
      <formula>FB$6=TODAY()</formula>
    </cfRule>
  </conditionalFormatting>
  <conditionalFormatting sqref="FI54:FO54">
    <cfRule type="expression" dxfId="724" priority="2351">
      <formula>FI$6=TODAY()</formula>
    </cfRule>
  </conditionalFormatting>
  <conditionalFormatting sqref="FP54:FV54">
    <cfRule type="expression" dxfId="723" priority="2350">
      <formula>FP$6=TODAY()</formula>
    </cfRule>
  </conditionalFormatting>
  <conditionalFormatting sqref="FW54:GC54">
    <cfRule type="expression" dxfId="722" priority="2349">
      <formula>FW$6=TODAY()</formula>
    </cfRule>
  </conditionalFormatting>
  <conditionalFormatting sqref="GD54:GJ54">
    <cfRule type="expression" dxfId="721" priority="2348">
      <formula>GD$6=TODAY()</formula>
    </cfRule>
  </conditionalFormatting>
  <conditionalFormatting sqref="GK54:GQ54">
    <cfRule type="expression" dxfId="720" priority="2347">
      <formula>GK$6=TODAY()</formula>
    </cfRule>
  </conditionalFormatting>
  <conditionalFormatting sqref="GR54:GX54">
    <cfRule type="expression" dxfId="719" priority="2346">
      <formula>GR$6=TODAY()</formula>
    </cfRule>
  </conditionalFormatting>
  <conditionalFormatting sqref="H55">
    <cfRule type="dataBar" priority="2342">
      <dataBar>
        <cfvo type="num" val="0"/>
        <cfvo type="num" val="1"/>
        <color theme="0" tint="-0.249977111117893"/>
      </dataBar>
      <extLst>
        <ext xmlns:x14="http://schemas.microsoft.com/office/spreadsheetml/2009/9/main" uri="{B025F937-C7B1-47D3-B67F-A62EFF666E3E}">
          <x14:id>{A4C92792-181D-9E42-BE52-61FCD95A8FF2}</x14:id>
        </ext>
      </extLst>
    </cfRule>
  </conditionalFormatting>
  <conditionalFormatting sqref="K55:BN55">
    <cfRule type="expression" dxfId="718" priority="2341">
      <formula>K$6=TODAY()</formula>
    </cfRule>
  </conditionalFormatting>
  <conditionalFormatting sqref="BO55:BU55">
    <cfRule type="expression" dxfId="717" priority="2340">
      <formula>BO$6=TODAY()</formula>
    </cfRule>
  </conditionalFormatting>
  <conditionalFormatting sqref="BV55:CB55">
    <cfRule type="expression" dxfId="716" priority="2339">
      <formula>BV$6=TODAY()</formula>
    </cfRule>
  </conditionalFormatting>
  <conditionalFormatting sqref="CC55:CI55">
    <cfRule type="expression" dxfId="715" priority="2338">
      <formula>CC$6=TODAY()</formula>
    </cfRule>
  </conditionalFormatting>
  <conditionalFormatting sqref="CJ55:CP55">
    <cfRule type="expression" dxfId="714" priority="2337">
      <formula>CJ$6=TODAY()</formula>
    </cfRule>
  </conditionalFormatting>
  <conditionalFormatting sqref="CQ55:CW55">
    <cfRule type="expression" dxfId="713" priority="2336">
      <formula>CQ$6=TODAY()</formula>
    </cfRule>
  </conditionalFormatting>
  <conditionalFormatting sqref="CX55:DD55">
    <cfRule type="expression" dxfId="712" priority="2335">
      <formula>CX$6=TODAY()</formula>
    </cfRule>
  </conditionalFormatting>
  <conditionalFormatting sqref="DE55:DK55">
    <cfRule type="expression" dxfId="711" priority="2334">
      <formula>DE$6=TODAY()</formula>
    </cfRule>
  </conditionalFormatting>
  <conditionalFormatting sqref="DL55:DR55">
    <cfRule type="expression" dxfId="710" priority="2333">
      <formula>DL$6=TODAY()</formula>
    </cfRule>
  </conditionalFormatting>
  <conditionalFormatting sqref="DS55:DY55">
    <cfRule type="expression" dxfId="709" priority="2332">
      <formula>DS$6=TODAY()</formula>
    </cfRule>
  </conditionalFormatting>
  <conditionalFormatting sqref="DZ55:EF55">
    <cfRule type="expression" dxfId="708" priority="2331">
      <formula>DZ$6=TODAY()</formula>
    </cfRule>
  </conditionalFormatting>
  <conditionalFormatting sqref="EG55:EM55">
    <cfRule type="expression" dxfId="707" priority="2330">
      <formula>EG$6=TODAY()</formula>
    </cfRule>
  </conditionalFormatting>
  <conditionalFormatting sqref="EN55:ET55">
    <cfRule type="expression" dxfId="706" priority="2329">
      <formula>EN$6=TODAY()</formula>
    </cfRule>
  </conditionalFormatting>
  <conditionalFormatting sqref="EU55:FA55">
    <cfRule type="expression" dxfId="705" priority="2328">
      <formula>EU$6=TODAY()</formula>
    </cfRule>
  </conditionalFormatting>
  <conditionalFormatting sqref="FB55:FH55">
    <cfRule type="expression" dxfId="704" priority="2327">
      <formula>FB$6=TODAY()</formula>
    </cfRule>
  </conditionalFormatting>
  <conditionalFormatting sqref="FI55:FO55">
    <cfRule type="expression" dxfId="703" priority="2326">
      <formula>FI$6=TODAY()</formula>
    </cfRule>
  </conditionalFormatting>
  <conditionalFormatting sqref="FP55:FV55">
    <cfRule type="expression" dxfId="702" priority="2325">
      <formula>FP$6=TODAY()</formula>
    </cfRule>
  </conditionalFormatting>
  <conditionalFormatting sqref="FW55:GC55">
    <cfRule type="expression" dxfId="701" priority="2324">
      <formula>FW$6=TODAY()</formula>
    </cfRule>
  </conditionalFormatting>
  <conditionalFormatting sqref="GD55:GJ55">
    <cfRule type="expression" dxfId="700" priority="2323">
      <formula>GD$6=TODAY()</formula>
    </cfRule>
  </conditionalFormatting>
  <conditionalFormatting sqref="GK55:GQ55">
    <cfRule type="expression" dxfId="699" priority="2322">
      <formula>GK$6=TODAY()</formula>
    </cfRule>
  </conditionalFormatting>
  <conditionalFormatting sqref="GR55:GX55">
    <cfRule type="expression" dxfId="698" priority="2321">
      <formula>GR$6=TODAY()</formula>
    </cfRule>
  </conditionalFormatting>
  <conditionalFormatting sqref="H61">
    <cfRule type="dataBar" priority="2317">
      <dataBar>
        <cfvo type="num" val="0"/>
        <cfvo type="num" val="1"/>
        <color theme="0" tint="-0.249977111117893"/>
      </dataBar>
      <extLst>
        <ext xmlns:x14="http://schemas.microsoft.com/office/spreadsheetml/2009/9/main" uri="{B025F937-C7B1-47D3-B67F-A62EFF666E3E}">
          <x14:id>{E3DBFF93-A387-1149-B89C-7A7AE43728A4}</x14:id>
        </ext>
      </extLst>
    </cfRule>
  </conditionalFormatting>
  <conditionalFormatting sqref="K61:BN61">
    <cfRule type="expression" dxfId="697" priority="2316">
      <formula>K$6=TODAY()</formula>
    </cfRule>
  </conditionalFormatting>
  <conditionalFormatting sqref="BO61:BU61">
    <cfRule type="expression" dxfId="696" priority="2315">
      <formula>BO$6=TODAY()</formula>
    </cfRule>
  </conditionalFormatting>
  <conditionalFormatting sqref="BV61:CB61">
    <cfRule type="expression" dxfId="695" priority="2314">
      <formula>BV$6=TODAY()</formula>
    </cfRule>
  </conditionalFormatting>
  <conditionalFormatting sqref="CC61:CI61">
    <cfRule type="expression" dxfId="694" priority="2313">
      <formula>CC$6=TODAY()</formula>
    </cfRule>
  </conditionalFormatting>
  <conditionalFormatting sqref="CJ61:CP61">
    <cfRule type="expression" dxfId="693" priority="2312">
      <formula>CJ$6=TODAY()</formula>
    </cfRule>
  </conditionalFormatting>
  <conditionalFormatting sqref="CQ61:CW61">
    <cfRule type="expression" dxfId="692" priority="2311">
      <formula>CQ$6=TODAY()</formula>
    </cfRule>
  </conditionalFormatting>
  <conditionalFormatting sqref="CX61:DD61">
    <cfRule type="expression" dxfId="691" priority="2310">
      <formula>CX$6=TODAY()</formula>
    </cfRule>
  </conditionalFormatting>
  <conditionalFormatting sqref="DE61:DK61">
    <cfRule type="expression" dxfId="690" priority="2309">
      <formula>DE$6=TODAY()</formula>
    </cfRule>
  </conditionalFormatting>
  <conditionalFormatting sqref="DL61:DR61">
    <cfRule type="expression" dxfId="689" priority="2308">
      <formula>DL$6=TODAY()</formula>
    </cfRule>
  </conditionalFormatting>
  <conditionalFormatting sqref="DS61:DY61">
    <cfRule type="expression" dxfId="688" priority="2307">
      <formula>DS$6=TODAY()</formula>
    </cfRule>
  </conditionalFormatting>
  <conditionalFormatting sqref="DZ61:EF61">
    <cfRule type="expression" dxfId="687" priority="2306">
      <formula>DZ$6=TODAY()</formula>
    </cfRule>
  </conditionalFormatting>
  <conditionalFormatting sqref="EG61:EM61">
    <cfRule type="expression" dxfId="686" priority="2305">
      <formula>EG$6=TODAY()</formula>
    </cfRule>
  </conditionalFormatting>
  <conditionalFormatting sqref="EN61:ET61">
    <cfRule type="expression" dxfId="685" priority="2304">
      <formula>EN$6=TODAY()</formula>
    </cfRule>
  </conditionalFormatting>
  <conditionalFormatting sqref="EU61:FA61">
    <cfRule type="expression" dxfId="684" priority="2303">
      <formula>EU$6=TODAY()</formula>
    </cfRule>
  </conditionalFormatting>
  <conditionalFormatting sqref="FB61:FH61">
    <cfRule type="expression" dxfId="683" priority="2302">
      <formula>FB$6=TODAY()</formula>
    </cfRule>
  </conditionalFormatting>
  <conditionalFormatting sqref="FI61:FO61">
    <cfRule type="expression" dxfId="682" priority="2301">
      <formula>FI$6=TODAY()</formula>
    </cfRule>
  </conditionalFormatting>
  <conditionalFormatting sqref="FP61:FV61">
    <cfRule type="expression" dxfId="681" priority="2300">
      <formula>FP$6=TODAY()</formula>
    </cfRule>
  </conditionalFormatting>
  <conditionalFormatting sqref="FW61:GC61">
    <cfRule type="expression" dxfId="680" priority="2299">
      <formula>FW$6=TODAY()</formula>
    </cfRule>
  </conditionalFormatting>
  <conditionalFormatting sqref="GD61:GJ61">
    <cfRule type="expression" dxfId="679" priority="2298">
      <formula>GD$6=TODAY()</formula>
    </cfRule>
  </conditionalFormatting>
  <conditionalFormatting sqref="GK61:GQ61">
    <cfRule type="expression" dxfId="678" priority="2297">
      <formula>GK$6=TODAY()</formula>
    </cfRule>
  </conditionalFormatting>
  <conditionalFormatting sqref="GR61:GX61">
    <cfRule type="expression" dxfId="677" priority="2296">
      <formula>GR$6=TODAY()</formula>
    </cfRule>
  </conditionalFormatting>
  <conditionalFormatting sqref="H74">
    <cfRule type="dataBar" priority="1617">
      <dataBar>
        <cfvo type="num" val="0"/>
        <cfvo type="num" val="1"/>
        <color theme="0" tint="-0.249977111117893"/>
      </dataBar>
      <extLst>
        <ext xmlns:x14="http://schemas.microsoft.com/office/spreadsheetml/2009/9/main" uri="{B025F937-C7B1-47D3-B67F-A62EFF666E3E}">
          <x14:id>{36ACDE52-9FDD-B542-8C69-F15F89002337}</x14:id>
        </ext>
      </extLst>
    </cfRule>
  </conditionalFormatting>
  <conditionalFormatting sqref="K74:BN74">
    <cfRule type="expression" dxfId="676" priority="1616">
      <formula>K$6=TODAY()</formula>
    </cfRule>
  </conditionalFormatting>
  <conditionalFormatting sqref="BO74:BU74">
    <cfRule type="expression" dxfId="675" priority="1615">
      <formula>BO$6=TODAY()</formula>
    </cfRule>
  </conditionalFormatting>
  <conditionalFormatting sqref="BV74:CB74">
    <cfRule type="expression" dxfId="674" priority="1614">
      <formula>BV$6=TODAY()</formula>
    </cfRule>
  </conditionalFormatting>
  <conditionalFormatting sqref="CC74:CI74">
    <cfRule type="expression" dxfId="673" priority="1613">
      <formula>CC$6=TODAY()</formula>
    </cfRule>
  </conditionalFormatting>
  <conditionalFormatting sqref="CJ74:CP74">
    <cfRule type="expression" dxfId="672" priority="1612">
      <formula>CJ$6=TODAY()</formula>
    </cfRule>
  </conditionalFormatting>
  <conditionalFormatting sqref="CQ74:CW74">
    <cfRule type="expression" dxfId="671" priority="1611">
      <formula>CQ$6=TODAY()</formula>
    </cfRule>
  </conditionalFormatting>
  <conditionalFormatting sqref="CX74:DD74">
    <cfRule type="expression" dxfId="670" priority="1610">
      <formula>CX$6=TODAY()</formula>
    </cfRule>
  </conditionalFormatting>
  <conditionalFormatting sqref="DE74:DK74">
    <cfRule type="expression" dxfId="669" priority="1609">
      <formula>DE$6=TODAY()</formula>
    </cfRule>
  </conditionalFormatting>
  <conditionalFormatting sqref="DL74:DR74">
    <cfRule type="expression" dxfId="668" priority="1608">
      <formula>DL$6=TODAY()</formula>
    </cfRule>
  </conditionalFormatting>
  <conditionalFormatting sqref="DS74:DY74">
    <cfRule type="expression" dxfId="667" priority="1607">
      <formula>DS$6=TODAY()</formula>
    </cfRule>
  </conditionalFormatting>
  <conditionalFormatting sqref="DZ74:EF74">
    <cfRule type="expression" dxfId="666" priority="1606">
      <formula>DZ$6=TODAY()</formula>
    </cfRule>
  </conditionalFormatting>
  <conditionalFormatting sqref="EG74:EM74">
    <cfRule type="expression" dxfId="665" priority="1605">
      <formula>EG$6=TODAY()</formula>
    </cfRule>
  </conditionalFormatting>
  <conditionalFormatting sqref="EN74:ET74">
    <cfRule type="expression" dxfId="664" priority="1604">
      <formula>EN$6=TODAY()</formula>
    </cfRule>
  </conditionalFormatting>
  <conditionalFormatting sqref="EU74:FA74">
    <cfRule type="expression" dxfId="663" priority="1603">
      <formula>EU$6=TODAY()</formula>
    </cfRule>
  </conditionalFormatting>
  <conditionalFormatting sqref="FB74:FH74">
    <cfRule type="expression" dxfId="662" priority="1602">
      <formula>FB$6=TODAY()</formula>
    </cfRule>
  </conditionalFormatting>
  <conditionalFormatting sqref="FI74:FO74">
    <cfRule type="expression" dxfId="661" priority="1601">
      <formula>FI$6=TODAY()</formula>
    </cfRule>
  </conditionalFormatting>
  <conditionalFormatting sqref="FP74:FV74">
    <cfRule type="expression" dxfId="660" priority="1600">
      <formula>FP$6=TODAY()</formula>
    </cfRule>
  </conditionalFormatting>
  <conditionalFormatting sqref="FW74:GC74">
    <cfRule type="expression" dxfId="659" priority="1599">
      <formula>FW$6=TODAY()</formula>
    </cfRule>
  </conditionalFormatting>
  <conditionalFormatting sqref="GD74:GJ74">
    <cfRule type="expression" dxfId="658" priority="1598">
      <formula>GD$6=TODAY()</formula>
    </cfRule>
  </conditionalFormatting>
  <conditionalFormatting sqref="GK74:GQ74">
    <cfRule type="expression" dxfId="657" priority="1597">
      <formula>GK$6=TODAY()</formula>
    </cfRule>
  </conditionalFormatting>
  <conditionalFormatting sqref="GR74:GX74">
    <cfRule type="expression" dxfId="656" priority="1596">
      <formula>GR$6=TODAY()</formula>
    </cfRule>
  </conditionalFormatting>
  <conditionalFormatting sqref="H75">
    <cfRule type="dataBar" priority="1592">
      <dataBar>
        <cfvo type="num" val="0"/>
        <cfvo type="num" val="1"/>
        <color theme="0" tint="-0.249977111117893"/>
      </dataBar>
      <extLst>
        <ext xmlns:x14="http://schemas.microsoft.com/office/spreadsheetml/2009/9/main" uri="{B025F937-C7B1-47D3-B67F-A62EFF666E3E}">
          <x14:id>{A012F361-658F-2A4A-B6D1-35639F196510}</x14:id>
        </ext>
      </extLst>
    </cfRule>
  </conditionalFormatting>
  <conditionalFormatting sqref="K75:BN75">
    <cfRule type="expression" dxfId="655" priority="1591">
      <formula>K$6=TODAY()</formula>
    </cfRule>
  </conditionalFormatting>
  <conditionalFormatting sqref="BO75:BU75">
    <cfRule type="expression" dxfId="654" priority="1590">
      <formula>BO$6=TODAY()</formula>
    </cfRule>
  </conditionalFormatting>
  <conditionalFormatting sqref="BV75:CB75">
    <cfRule type="expression" dxfId="653" priority="1589">
      <formula>BV$6=TODAY()</formula>
    </cfRule>
  </conditionalFormatting>
  <conditionalFormatting sqref="CC75:CI75">
    <cfRule type="expression" dxfId="652" priority="1588">
      <formula>CC$6=TODAY()</formula>
    </cfRule>
  </conditionalFormatting>
  <conditionalFormatting sqref="CJ75:CP75">
    <cfRule type="expression" dxfId="651" priority="1587">
      <formula>CJ$6=TODAY()</formula>
    </cfRule>
  </conditionalFormatting>
  <conditionalFormatting sqref="CQ75:CW75">
    <cfRule type="expression" dxfId="650" priority="1586">
      <formula>CQ$6=TODAY()</formula>
    </cfRule>
  </conditionalFormatting>
  <conditionalFormatting sqref="CX75:DD75">
    <cfRule type="expression" dxfId="649" priority="1585">
      <formula>CX$6=TODAY()</formula>
    </cfRule>
  </conditionalFormatting>
  <conditionalFormatting sqref="DE75:DK75">
    <cfRule type="expression" dxfId="648" priority="1584">
      <formula>DE$6=TODAY()</formula>
    </cfRule>
  </conditionalFormatting>
  <conditionalFormatting sqref="DL75:DR75">
    <cfRule type="expression" dxfId="647" priority="1583">
      <formula>DL$6=TODAY()</formula>
    </cfRule>
  </conditionalFormatting>
  <conditionalFormatting sqref="DS75:DY75">
    <cfRule type="expression" dxfId="646" priority="1582">
      <formula>DS$6=TODAY()</formula>
    </cfRule>
  </conditionalFormatting>
  <conditionalFormatting sqref="DZ75:EF75">
    <cfRule type="expression" dxfId="645" priority="1581">
      <formula>DZ$6=TODAY()</formula>
    </cfRule>
  </conditionalFormatting>
  <conditionalFormatting sqref="EG75:EM75">
    <cfRule type="expression" dxfId="644" priority="1580">
      <formula>EG$6=TODAY()</formula>
    </cfRule>
  </conditionalFormatting>
  <conditionalFormatting sqref="EN75:ET75">
    <cfRule type="expression" dxfId="643" priority="1579">
      <formula>EN$6=TODAY()</formula>
    </cfRule>
  </conditionalFormatting>
  <conditionalFormatting sqref="EU75:FA75">
    <cfRule type="expression" dxfId="642" priority="1578">
      <formula>EU$6=TODAY()</formula>
    </cfRule>
  </conditionalFormatting>
  <conditionalFormatting sqref="FB75:FH75">
    <cfRule type="expression" dxfId="641" priority="1577">
      <formula>FB$6=TODAY()</formula>
    </cfRule>
  </conditionalFormatting>
  <conditionalFormatting sqref="FI75:FO75">
    <cfRule type="expression" dxfId="640" priority="1576">
      <formula>FI$6=TODAY()</formula>
    </cfRule>
  </conditionalFormatting>
  <conditionalFormatting sqref="FP75:FV75">
    <cfRule type="expression" dxfId="639" priority="1575">
      <formula>FP$6=TODAY()</formula>
    </cfRule>
  </conditionalFormatting>
  <conditionalFormatting sqref="FW75:GC75">
    <cfRule type="expression" dxfId="638" priority="1574">
      <formula>FW$6=TODAY()</formula>
    </cfRule>
  </conditionalFormatting>
  <conditionalFormatting sqref="GD75:GJ75">
    <cfRule type="expression" dxfId="637" priority="1573">
      <formula>GD$6=TODAY()</formula>
    </cfRule>
  </conditionalFormatting>
  <conditionalFormatting sqref="GK75:GQ75">
    <cfRule type="expression" dxfId="636" priority="1572">
      <formula>GK$6=TODAY()</formula>
    </cfRule>
  </conditionalFormatting>
  <conditionalFormatting sqref="GR75:GX75">
    <cfRule type="expression" dxfId="635" priority="1571">
      <formula>GR$6=TODAY()</formula>
    </cfRule>
  </conditionalFormatting>
  <conditionalFormatting sqref="H76">
    <cfRule type="dataBar" priority="1542">
      <dataBar>
        <cfvo type="num" val="0"/>
        <cfvo type="num" val="1"/>
        <color theme="0" tint="-0.249977111117893"/>
      </dataBar>
      <extLst>
        <ext xmlns:x14="http://schemas.microsoft.com/office/spreadsheetml/2009/9/main" uri="{B025F937-C7B1-47D3-B67F-A62EFF666E3E}">
          <x14:id>{2C141E92-9310-EA40-A3E0-1DE2C1E509CE}</x14:id>
        </ext>
      </extLst>
    </cfRule>
  </conditionalFormatting>
  <conditionalFormatting sqref="K76:BN76">
    <cfRule type="expression" dxfId="634" priority="1541">
      <formula>K$6=TODAY()</formula>
    </cfRule>
  </conditionalFormatting>
  <conditionalFormatting sqref="BO76:BU76">
    <cfRule type="expression" dxfId="633" priority="1540">
      <formula>BO$6=TODAY()</formula>
    </cfRule>
  </conditionalFormatting>
  <conditionalFormatting sqref="BV76:CB76">
    <cfRule type="expression" dxfId="632" priority="1539">
      <formula>BV$6=TODAY()</formula>
    </cfRule>
  </conditionalFormatting>
  <conditionalFormatting sqref="CC76:CI76">
    <cfRule type="expression" dxfId="631" priority="1538">
      <formula>CC$6=TODAY()</formula>
    </cfRule>
  </conditionalFormatting>
  <conditionalFormatting sqref="CJ76:CP76">
    <cfRule type="expression" dxfId="630" priority="1537">
      <formula>CJ$6=TODAY()</formula>
    </cfRule>
  </conditionalFormatting>
  <conditionalFormatting sqref="CQ76:CW76">
    <cfRule type="expression" dxfId="629" priority="1536">
      <formula>CQ$6=TODAY()</formula>
    </cfRule>
  </conditionalFormatting>
  <conditionalFormatting sqref="CX76:DD76">
    <cfRule type="expression" dxfId="628" priority="1535">
      <formula>CX$6=TODAY()</formula>
    </cfRule>
  </conditionalFormatting>
  <conditionalFormatting sqref="DE76:DK76">
    <cfRule type="expression" dxfId="627" priority="1534">
      <formula>DE$6=TODAY()</formula>
    </cfRule>
  </conditionalFormatting>
  <conditionalFormatting sqref="DL76:DR76">
    <cfRule type="expression" dxfId="626" priority="1533">
      <formula>DL$6=TODAY()</formula>
    </cfRule>
  </conditionalFormatting>
  <conditionalFormatting sqref="DS76:DY76">
    <cfRule type="expression" dxfId="625" priority="1532">
      <formula>DS$6=TODAY()</formula>
    </cfRule>
  </conditionalFormatting>
  <conditionalFormatting sqref="DZ76:EF76">
    <cfRule type="expression" dxfId="624" priority="1531">
      <formula>DZ$6=TODAY()</formula>
    </cfRule>
  </conditionalFormatting>
  <conditionalFormatting sqref="EG76:EM76">
    <cfRule type="expression" dxfId="623" priority="1530">
      <formula>EG$6=TODAY()</formula>
    </cfRule>
  </conditionalFormatting>
  <conditionalFormatting sqref="EN76:ET76">
    <cfRule type="expression" dxfId="622" priority="1529">
      <formula>EN$6=TODAY()</formula>
    </cfRule>
  </conditionalFormatting>
  <conditionalFormatting sqref="EU76:FA76">
    <cfRule type="expression" dxfId="621" priority="1528">
      <formula>EU$6=TODAY()</formula>
    </cfRule>
  </conditionalFormatting>
  <conditionalFormatting sqref="FB76:FH76">
    <cfRule type="expression" dxfId="620" priority="1527">
      <formula>FB$6=TODAY()</formula>
    </cfRule>
  </conditionalFormatting>
  <conditionalFormatting sqref="FI76:FO76">
    <cfRule type="expression" dxfId="619" priority="1526">
      <formula>FI$6=TODAY()</formula>
    </cfRule>
  </conditionalFormatting>
  <conditionalFormatting sqref="FP76:FV76">
    <cfRule type="expression" dxfId="618" priority="1525">
      <formula>FP$6=TODAY()</formula>
    </cfRule>
  </conditionalFormatting>
  <conditionalFormatting sqref="FW76:GC76">
    <cfRule type="expression" dxfId="617" priority="1524">
      <formula>FW$6=TODAY()</formula>
    </cfRule>
  </conditionalFormatting>
  <conditionalFormatting sqref="GD76:GJ76">
    <cfRule type="expression" dxfId="616" priority="1523">
      <formula>GD$6=TODAY()</formula>
    </cfRule>
  </conditionalFormatting>
  <conditionalFormatting sqref="GK76:GQ76">
    <cfRule type="expression" dxfId="615" priority="1522">
      <formula>GK$6=TODAY()</formula>
    </cfRule>
  </conditionalFormatting>
  <conditionalFormatting sqref="GR76:GX76">
    <cfRule type="expression" dxfId="614" priority="1521">
      <formula>GR$6=TODAY()</formula>
    </cfRule>
  </conditionalFormatting>
  <conditionalFormatting sqref="H78">
    <cfRule type="dataBar" priority="1517">
      <dataBar>
        <cfvo type="num" val="0"/>
        <cfvo type="num" val="1"/>
        <color theme="0" tint="-0.249977111117893"/>
      </dataBar>
      <extLst>
        <ext xmlns:x14="http://schemas.microsoft.com/office/spreadsheetml/2009/9/main" uri="{B025F937-C7B1-47D3-B67F-A62EFF666E3E}">
          <x14:id>{E5613498-0D87-3F45-B8C3-C8438613A764}</x14:id>
        </ext>
      </extLst>
    </cfRule>
  </conditionalFormatting>
  <conditionalFormatting sqref="K78:BN78">
    <cfRule type="expression" dxfId="613" priority="1516">
      <formula>K$6=TODAY()</formula>
    </cfRule>
  </conditionalFormatting>
  <conditionalFormatting sqref="BO78:BU78">
    <cfRule type="expression" dxfId="612" priority="1515">
      <formula>BO$6=TODAY()</formula>
    </cfRule>
  </conditionalFormatting>
  <conditionalFormatting sqref="BV78:CB78">
    <cfRule type="expression" dxfId="611" priority="1514">
      <formula>BV$6=TODAY()</formula>
    </cfRule>
  </conditionalFormatting>
  <conditionalFormatting sqref="CC78:CI78">
    <cfRule type="expression" dxfId="610" priority="1513">
      <formula>CC$6=TODAY()</formula>
    </cfRule>
  </conditionalFormatting>
  <conditionalFormatting sqref="CJ78:CP78">
    <cfRule type="expression" dxfId="609" priority="1512">
      <formula>CJ$6=TODAY()</formula>
    </cfRule>
  </conditionalFormatting>
  <conditionalFormatting sqref="CQ78:CW78">
    <cfRule type="expression" dxfId="608" priority="1511">
      <formula>CQ$6=TODAY()</formula>
    </cfRule>
  </conditionalFormatting>
  <conditionalFormatting sqref="CX78:DD78">
    <cfRule type="expression" dxfId="607" priority="1510">
      <formula>CX$6=TODAY()</formula>
    </cfRule>
  </conditionalFormatting>
  <conditionalFormatting sqref="DE78:DK78">
    <cfRule type="expression" dxfId="606" priority="1509">
      <formula>DE$6=TODAY()</formula>
    </cfRule>
  </conditionalFormatting>
  <conditionalFormatting sqref="DL78:DR78">
    <cfRule type="expression" dxfId="605" priority="1508">
      <formula>DL$6=TODAY()</formula>
    </cfRule>
  </conditionalFormatting>
  <conditionalFormatting sqref="DS78:DY78">
    <cfRule type="expression" dxfId="604" priority="1507">
      <formula>DS$6=TODAY()</formula>
    </cfRule>
  </conditionalFormatting>
  <conditionalFormatting sqref="DZ78:EF78">
    <cfRule type="expression" dxfId="603" priority="1506">
      <formula>DZ$6=TODAY()</formula>
    </cfRule>
  </conditionalFormatting>
  <conditionalFormatting sqref="EG78:EM78">
    <cfRule type="expression" dxfId="602" priority="1505">
      <formula>EG$6=TODAY()</formula>
    </cfRule>
  </conditionalFormatting>
  <conditionalFormatting sqref="EN78:ET78">
    <cfRule type="expression" dxfId="601" priority="1504">
      <formula>EN$6=TODAY()</formula>
    </cfRule>
  </conditionalFormatting>
  <conditionalFormatting sqref="EU78:FA78">
    <cfRule type="expression" dxfId="600" priority="1503">
      <formula>EU$6=TODAY()</formula>
    </cfRule>
  </conditionalFormatting>
  <conditionalFormatting sqref="FB78:FH78">
    <cfRule type="expression" dxfId="599" priority="1502">
      <formula>FB$6=TODAY()</formula>
    </cfRule>
  </conditionalFormatting>
  <conditionalFormatting sqref="FI78:FO78">
    <cfRule type="expression" dxfId="598" priority="1501">
      <formula>FI$6=TODAY()</formula>
    </cfRule>
  </conditionalFormatting>
  <conditionalFormatting sqref="FP78:FV78">
    <cfRule type="expression" dxfId="597" priority="1500">
      <formula>FP$6=TODAY()</formula>
    </cfRule>
  </conditionalFormatting>
  <conditionalFormatting sqref="FW78:GC78">
    <cfRule type="expression" dxfId="596" priority="1499">
      <formula>FW$6=TODAY()</formula>
    </cfRule>
  </conditionalFormatting>
  <conditionalFormatting sqref="GD78:GJ78">
    <cfRule type="expression" dxfId="595" priority="1498">
      <formula>GD$6=TODAY()</formula>
    </cfRule>
  </conditionalFormatting>
  <conditionalFormatting sqref="GK78:GQ78">
    <cfRule type="expression" dxfId="594" priority="1497">
      <formula>GK$6=TODAY()</formula>
    </cfRule>
  </conditionalFormatting>
  <conditionalFormatting sqref="GR78:GX78">
    <cfRule type="expression" dxfId="593" priority="1496">
      <formula>GR$6=TODAY()</formula>
    </cfRule>
  </conditionalFormatting>
  <conditionalFormatting sqref="HE77">
    <cfRule type="expression" dxfId="592" priority="1465">
      <formula>HE$6=TODAY()</formula>
    </cfRule>
  </conditionalFormatting>
  <conditionalFormatting sqref="H77">
    <cfRule type="dataBar" priority="1464">
      <dataBar>
        <cfvo type="num" val="0"/>
        <cfvo type="num" val="1"/>
        <color theme="0" tint="-0.249977111117893"/>
      </dataBar>
      <extLst>
        <ext xmlns:x14="http://schemas.microsoft.com/office/spreadsheetml/2009/9/main" uri="{B025F937-C7B1-47D3-B67F-A62EFF666E3E}">
          <x14:id>{9AE5167C-5E26-3342-AC5A-6543CF89F330}</x14:id>
        </ext>
      </extLst>
    </cfRule>
  </conditionalFormatting>
  <conditionalFormatting sqref="K77:BN77">
    <cfRule type="expression" dxfId="591" priority="1463">
      <formula>K$6=TODAY()</formula>
    </cfRule>
  </conditionalFormatting>
  <conditionalFormatting sqref="BO77:BU77">
    <cfRule type="expression" dxfId="590" priority="1462">
      <formula>BO$6=TODAY()</formula>
    </cfRule>
  </conditionalFormatting>
  <conditionalFormatting sqref="BV77:CB77">
    <cfRule type="expression" dxfId="589" priority="1461">
      <formula>BV$6=TODAY()</formula>
    </cfRule>
  </conditionalFormatting>
  <conditionalFormatting sqref="CC77:CI77">
    <cfRule type="expression" dxfId="588" priority="1460">
      <formula>CC$6=TODAY()</formula>
    </cfRule>
  </conditionalFormatting>
  <conditionalFormatting sqref="CJ77:CP77">
    <cfRule type="expression" dxfId="587" priority="1459">
      <formula>CJ$6=TODAY()</formula>
    </cfRule>
  </conditionalFormatting>
  <conditionalFormatting sqref="CQ77:CW77">
    <cfRule type="expression" dxfId="586" priority="1458">
      <formula>CQ$6=TODAY()</formula>
    </cfRule>
  </conditionalFormatting>
  <conditionalFormatting sqref="CX77:DD77">
    <cfRule type="expression" dxfId="585" priority="1457">
      <formula>CX$6=TODAY()</formula>
    </cfRule>
  </conditionalFormatting>
  <conditionalFormatting sqref="DE77:DK77">
    <cfRule type="expression" dxfId="584" priority="1456">
      <formula>DE$6=TODAY()</formula>
    </cfRule>
  </conditionalFormatting>
  <conditionalFormatting sqref="DL77:DR77">
    <cfRule type="expression" dxfId="583" priority="1455">
      <formula>DL$6=TODAY()</formula>
    </cfRule>
  </conditionalFormatting>
  <conditionalFormatting sqref="DS77:DY77">
    <cfRule type="expression" dxfId="582" priority="1454">
      <formula>DS$6=TODAY()</formula>
    </cfRule>
  </conditionalFormatting>
  <conditionalFormatting sqref="DZ77:EF77">
    <cfRule type="expression" dxfId="581" priority="1453">
      <formula>DZ$6=TODAY()</formula>
    </cfRule>
  </conditionalFormatting>
  <conditionalFormatting sqref="EG77:EM77">
    <cfRule type="expression" dxfId="580" priority="1452">
      <formula>EG$6=TODAY()</formula>
    </cfRule>
  </conditionalFormatting>
  <conditionalFormatting sqref="EN77:ET77">
    <cfRule type="expression" dxfId="579" priority="1451">
      <formula>EN$6=TODAY()</formula>
    </cfRule>
  </conditionalFormatting>
  <conditionalFormatting sqref="EU77:FA77">
    <cfRule type="expression" dxfId="578" priority="1450">
      <formula>EU$6=TODAY()</formula>
    </cfRule>
  </conditionalFormatting>
  <conditionalFormatting sqref="FB77:FH77">
    <cfRule type="expression" dxfId="577" priority="1449">
      <formula>FB$6=TODAY()</formula>
    </cfRule>
  </conditionalFormatting>
  <conditionalFormatting sqref="FI77:FO77">
    <cfRule type="expression" dxfId="576" priority="1448">
      <formula>FI$6=TODAY()</formula>
    </cfRule>
  </conditionalFormatting>
  <conditionalFormatting sqref="FP77:FV77">
    <cfRule type="expression" dxfId="575" priority="1447">
      <formula>FP$6=TODAY()</formula>
    </cfRule>
  </conditionalFormatting>
  <conditionalFormatting sqref="FW77:GC77">
    <cfRule type="expression" dxfId="574" priority="1446">
      <formula>FW$6=TODAY()</formula>
    </cfRule>
  </conditionalFormatting>
  <conditionalFormatting sqref="GD77:GJ77">
    <cfRule type="expression" dxfId="573" priority="1445">
      <formula>GD$6=TODAY()</formula>
    </cfRule>
  </conditionalFormatting>
  <conditionalFormatting sqref="GK77:GQ77">
    <cfRule type="expression" dxfId="572" priority="1444">
      <formula>GK$6=TODAY()</formula>
    </cfRule>
  </conditionalFormatting>
  <conditionalFormatting sqref="GR77:GX77">
    <cfRule type="expression" dxfId="571" priority="1443">
      <formula>GR$6=TODAY()</formula>
    </cfRule>
  </conditionalFormatting>
  <conditionalFormatting sqref="H79">
    <cfRule type="dataBar" priority="1389">
      <dataBar>
        <cfvo type="num" val="0"/>
        <cfvo type="num" val="1"/>
        <color theme="0" tint="-0.249977111117893"/>
      </dataBar>
      <extLst>
        <ext xmlns:x14="http://schemas.microsoft.com/office/spreadsheetml/2009/9/main" uri="{B025F937-C7B1-47D3-B67F-A62EFF666E3E}">
          <x14:id>{DABBF9AC-FE4A-184D-8507-B3A9DEEBE3D6}</x14:id>
        </ext>
      </extLst>
    </cfRule>
  </conditionalFormatting>
  <conditionalFormatting sqref="K79:BN79">
    <cfRule type="expression" dxfId="570" priority="1388">
      <formula>K$6=TODAY()</formula>
    </cfRule>
  </conditionalFormatting>
  <conditionalFormatting sqref="BO79:BU79">
    <cfRule type="expression" dxfId="569" priority="1387">
      <formula>BO$6=TODAY()</formula>
    </cfRule>
  </conditionalFormatting>
  <conditionalFormatting sqref="BV79:CB79">
    <cfRule type="expression" dxfId="568" priority="1386">
      <formula>BV$6=TODAY()</formula>
    </cfRule>
  </conditionalFormatting>
  <conditionalFormatting sqref="CC79:CI79">
    <cfRule type="expression" dxfId="567" priority="1385">
      <formula>CC$6=TODAY()</formula>
    </cfRule>
  </conditionalFormatting>
  <conditionalFormatting sqref="CJ79:CP79">
    <cfRule type="expression" dxfId="566" priority="1384">
      <formula>CJ$6=TODAY()</formula>
    </cfRule>
  </conditionalFormatting>
  <conditionalFormatting sqref="CQ79:CW79">
    <cfRule type="expression" dxfId="565" priority="1383">
      <formula>CQ$6=TODAY()</formula>
    </cfRule>
  </conditionalFormatting>
  <conditionalFormatting sqref="CX79:DD79">
    <cfRule type="expression" dxfId="564" priority="1382">
      <formula>CX$6=TODAY()</formula>
    </cfRule>
  </conditionalFormatting>
  <conditionalFormatting sqref="DE79:DK79">
    <cfRule type="expression" dxfId="563" priority="1381">
      <formula>DE$6=TODAY()</formula>
    </cfRule>
  </conditionalFormatting>
  <conditionalFormatting sqref="DL79:DR79">
    <cfRule type="expression" dxfId="562" priority="1380">
      <formula>DL$6=TODAY()</formula>
    </cfRule>
  </conditionalFormatting>
  <conditionalFormatting sqref="DS79:DY79">
    <cfRule type="expression" dxfId="561" priority="1379">
      <formula>DS$6=TODAY()</formula>
    </cfRule>
  </conditionalFormatting>
  <conditionalFormatting sqref="DZ79:EF79">
    <cfRule type="expression" dxfId="560" priority="1378">
      <formula>DZ$6=TODAY()</formula>
    </cfRule>
  </conditionalFormatting>
  <conditionalFormatting sqref="EG79:EM79">
    <cfRule type="expression" dxfId="559" priority="1377">
      <formula>EG$6=TODAY()</formula>
    </cfRule>
  </conditionalFormatting>
  <conditionalFormatting sqref="EN79:ET79">
    <cfRule type="expression" dxfId="558" priority="1376">
      <formula>EN$6=TODAY()</formula>
    </cfRule>
  </conditionalFormatting>
  <conditionalFormatting sqref="EU79:FA79">
    <cfRule type="expression" dxfId="557" priority="1375">
      <formula>EU$6=TODAY()</formula>
    </cfRule>
  </conditionalFormatting>
  <conditionalFormatting sqref="FB79:FH79">
    <cfRule type="expression" dxfId="556" priority="1374">
      <formula>FB$6=TODAY()</formula>
    </cfRule>
  </conditionalFormatting>
  <conditionalFormatting sqref="FI79:FO79">
    <cfRule type="expression" dxfId="555" priority="1373">
      <formula>FI$6=TODAY()</formula>
    </cfRule>
  </conditionalFormatting>
  <conditionalFormatting sqref="FP79:FV79">
    <cfRule type="expression" dxfId="554" priority="1372">
      <formula>FP$6=TODAY()</formula>
    </cfRule>
  </conditionalFormatting>
  <conditionalFormatting sqref="FW79:GC79">
    <cfRule type="expression" dxfId="553" priority="1371">
      <formula>FW$6=TODAY()</formula>
    </cfRule>
  </conditionalFormatting>
  <conditionalFormatting sqref="GD79:GJ79">
    <cfRule type="expression" dxfId="552" priority="1370">
      <formula>GD$6=TODAY()</formula>
    </cfRule>
  </conditionalFormatting>
  <conditionalFormatting sqref="GK79:GQ79">
    <cfRule type="expression" dxfId="551" priority="1369">
      <formula>GK$6=TODAY()</formula>
    </cfRule>
  </conditionalFormatting>
  <conditionalFormatting sqref="GR79:GX79">
    <cfRule type="expression" dxfId="550" priority="1368">
      <formula>GR$6=TODAY()</formula>
    </cfRule>
  </conditionalFormatting>
  <conditionalFormatting sqref="H80">
    <cfRule type="dataBar" priority="1366">
      <dataBar>
        <cfvo type="num" val="0"/>
        <cfvo type="num" val="1"/>
        <color theme="0" tint="-0.249977111117893"/>
      </dataBar>
      <extLst>
        <ext xmlns:x14="http://schemas.microsoft.com/office/spreadsheetml/2009/9/main" uri="{B025F937-C7B1-47D3-B67F-A62EFF666E3E}">
          <x14:id>{0918C84C-6311-DA47-A90B-B5461506E125}</x14:id>
        </ext>
      </extLst>
    </cfRule>
  </conditionalFormatting>
  <conditionalFormatting sqref="K80:BN80">
    <cfRule type="expression" dxfId="549" priority="1365">
      <formula>K$6=TODAY()</formula>
    </cfRule>
  </conditionalFormatting>
  <conditionalFormatting sqref="BO80:BU80">
    <cfRule type="expression" dxfId="548" priority="1364">
      <formula>BO$6=TODAY()</formula>
    </cfRule>
  </conditionalFormatting>
  <conditionalFormatting sqref="BV80:CB80">
    <cfRule type="expression" dxfId="547" priority="1363">
      <formula>BV$6=TODAY()</formula>
    </cfRule>
  </conditionalFormatting>
  <conditionalFormatting sqref="CC80:CI80">
    <cfRule type="expression" dxfId="546" priority="1362">
      <formula>CC$6=TODAY()</formula>
    </cfRule>
  </conditionalFormatting>
  <conditionalFormatting sqref="CJ80:CP80">
    <cfRule type="expression" dxfId="545" priority="1361">
      <formula>CJ$6=TODAY()</formula>
    </cfRule>
  </conditionalFormatting>
  <conditionalFormatting sqref="CQ80:CW80">
    <cfRule type="expression" dxfId="544" priority="1360">
      <formula>CQ$6=TODAY()</formula>
    </cfRule>
  </conditionalFormatting>
  <conditionalFormatting sqref="CX80:DD80">
    <cfRule type="expression" dxfId="543" priority="1359">
      <formula>CX$6=TODAY()</formula>
    </cfRule>
  </conditionalFormatting>
  <conditionalFormatting sqref="DE80:DK80">
    <cfRule type="expression" dxfId="542" priority="1358">
      <formula>DE$6=TODAY()</formula>
    </cfRule>
  </conditionalFormatting>
  <conditionalFormatting sqref="DL80:DR80">
    <cfRule type="expression" dxfId="541" priority="1357">
      <formula>DL$6=TODAY()</formula>
    </cfRule>
  </conditionalFormatting>
  <conditionalFormatting sqref="DS80:DY80">
    <cfRule type="expression" dxfId="540" priority="1356">
      <formula>DS$6=TODAY()</formula>
    </cfRule>
  </conditionalFormatting>
  <conditionalFormatting sqref="DZ80:EF80">
    <cfRule type="expression" dxfId="539" priority="1355">
      <formula>DZ$6=TODAY()</formula>
    </cfRule>
  </conditionalFormatting>
  <conditionalFormatting sqref="EG80:EM80">
    <cfRule type="expression" dxfId="538" priority="1354">
      <formula>EG$6=TODAY()</formula>
    </cfRule>
  </conditionalFormatting>
  <conditionalFormatting sqref="EN80:ET80">
    <cfRule type="expression" dxfId="537" priority="1353">
      <formula>EN$6=TODAY()</formula>
    </cfRule>
  </conditionalFormatting>
  <conditionalFormatting sqref="EU80:FA80">
    <cfRule type="expression" dxfId="536" priority="1352">
      <formula>EU$6=TODAY()</formula>
    </cfRule>
  </conditionalFormatting>
  <conditionalFormatting sqref="FB80:FH80">
    <cfRule type="expression" dxfId="535" priority="1351">
      <formula>FB$6=TODAY()</formula>
    </cfRule>
  </conditionalFormatting>
  <conditionalFormatting sqref="FI80:FO80">
    <cfRule type="expression" dxfId="534" priority="1350">
      <formula>FI$6=TODAY()</formula>
    </cfRule>
  </conditionalFormatting>
  <conditionalFormatting sqref="FP80:FV80">
    <cfRule type="expression" dxfId="533" priority="1349">
      <formula>FP$6=TODAY()</formula>
    </cfRule>
  </conditionalFormatting>
  <conditionalFormatting sqref="FW80:GC80">
    <cfRule type="expression" dxfId="532" priority="1348">
      <formula>FW$6=TODAY()</formula>
    </cfRule>
  </conditionalFormatting>
  <conditionalFormatting sqref="GD80:GJ80">
    <cfRule type="expression" dxfId="531" priority="1347">
      <formula>GD$6=TODAY()</formula>
    </cfRule>
  </conditionalFormatting>
  <conditionalFormatting sqref="GK80:GQ80">
    <cfRule type="expression" dxfId="530" priority="1346">
      <formula>GK$6=TODAY()</formula>
    </cfRule>
  </conditionalFormatting>
  <conditionalFormatting sqref="GR80:GX80">
    <cfRule type="expression" dxfId="529" priority="1345">
      <formula>GR$6=TODAY()</formula>
    </cfRule>
  </conditionalFormatting>
  <conditionalFormatting sqref="HD21:HE21">
    <cfRule type="expression" dxfId="528" priority="6542">
      <formula>AND($E12&lt;=HD$6,ROUNDDOWN(($F12-$E12+1)*$H12,0)+$E12-1&gt;=HD$6)</formula>
    </cfRule>
    <cfRule type="expression" dxfId="527" priority="6543">
      <formula>AND(NOT(ISBLANK($E12)),$E12&lt;=HD$6,$F12&gt;=HD$6)</formula>
    </cfRule>
  </conditionalFormatting>
  <conditionalFormatting sqref="HD11:HE11 HE78 HE74:HE75 HE81:HE82">
    <cfRule type="expression" dxfId="526" priority="6546">
      <formula>AND($E20&lt;=HD$6,ROUNDDOWN(($F20-$E20+1)*$H20,0)+$E20-1&gt;=HD$6)</formula>
    </cfRule>
    <cfRule type="expression" dxfId="525" priority="6547">
      <formula>AND(NOT(ISBLANK($E20)),$E20&lt;=HD$6,$F20&gt;=HD$6)</formula>
    </cfRule>
  </conditionalFormatting>
  <conditionalFormatting sqref="H10">
    <cfRule type="dataBar" priority="1263">
      <dataBar>
        <cfvo type="num" val="0"/>
        <cfvo type="num" val="1"/>
        <color theme="0" tint="-0.249977111117893"/>
      </dataBar>
      <extLst>
        <ext xmlns:x14="http://schemas.microsoft.com/office/spreadsheetml/2009/9/main" uri="{B025F937-C7B1-47D3-B67F-A62EFF666E3E}">
          <x14:id>{9D57C743-1374-A844-9FD5-BEC91DCCF3CA}</x14:id>
        </ext>
      </extLst>
    </cfRule>
  </conditionalFormatting>
  <conditionalFormatting sqref="K10:BM10">
    <cfRule type="expression" dxfId="524" priority="1264">
      <formula>K$6=TODAY()</formula>
    </cfRule>
  </conditionalFormatting>
  <conditionalFormatting sqref="K10:HE10">
    <cfRule type="expression" dxfId="523" priority="1262">
      <formula>K$6=TODAY()</formula>
    </cfRule>
  </conditionalFormatting>
  <conditionalFormatting sqref="H11">
    <cfRule type="dataBar" priority="1256">
      <dataBar>
        <cfvo type="num" val="0"/>
        <cfvo type="num" val="1"/>
        <color theme="0" tint="-0.249977111117893"/>
      </dataBar>
      <extLst>
        <ext xmlns:x14="http://schemas.microsoft.com/office/spreadsheetml/2009/9/main" uri="{B025F937-C7B1-47D3-B67F-A62EFF666E3E}">
          <x14:id>{A61C64D6-EC2D-CD45-A97A-E39A6E15B8F4}</x14:id>
        </ext>
      </extLst>
    </cfRule>
  </conditionalFormatting>
  <conditionalFormatting sqref="K11:BM11">
    <cfRule type="expression" dxfId="522" priority="1257">
      <formula>K$6=TODAY()</formula>
    </cfRule>
  </conditionalFormatting>
  <conditionalFormatting sqref="K11:HE11">
    <cfRule type="expression" dxfId="521" priority="1255">
      <formula>K$6=TODAY()</formula>
    </cfRule>
  </conditionalFormatting>
  <conditionalFormatting sqref="H13">
    <cfRule type="dataBar" priority="1250">
      <dataBar>
        <cfvo type="num" val="0"/>
        <cfvo type="num" val="1"/>
        <color theme="0" tint="-0.249977111117893"/>
      </dataBar>
      <extLst>
        <ext xmlns:x14="http://schemas.microsoft.com/office/spreadsheetml/2009/9/main" uri="{B025F937-C7B1-47D3-B67F-A62EFF666E3E}">
          <x14:id>{CF105D78-9DFC-9345-B52E-74B0DCCEB168}</x14:id>
        </ext>
      </extLst>
    </cfRule>
  </conditionalFormatting>
  <conditionalFormatting sqref="K13:HE13">
    <cfRule type="expression" dxfId="520" priority="1249">
      <formula>K$6=TODAY()</formula>
    </cfRule>
  </conditionalFormatting>
  <conditionalFormatting sqref="GY16:HE16">
    <cfRule type="expression" dxfId="519" priority="1190">
      <formula>GY$6=TODAY()</formula>
    </cfRule>
  </conditionalFormatting>
  <conditionalFormatting sqref="H16">
    <cfRule type="dataBar" priority="1189">
      <dataBar>
        <cfvo type="num" val="0"/>
        <cfvo type="num" val="1"/>
        <color theme="0" tint="-0.249977111117893"/>
      </dataBar>
      <extLst>
        <ext xmlns:x14="http://schemas.microsoft.com/office/spreadsheetml/2009/9/main" uri="{B025F937-C7B1-47D3-B67F-A62EFF666E3E}">
          <x14:id>{B8827182-DD01-EE42-B924-2D0D9E9AF2EC}</x14:id>
        </ext>
      </extLst>
    </cfRule>
  </conditionalFormatting>
  <conditionalFormatting sqref="K16:BN16">
    <cfRule type="expression" dxfId="518" priority="1188">
      <formula>K$6=TODAY()</formula>
    </cfRule>
  </conditionalFormatting>
  <conditionalFormatting sqref="BO16:BU16">
    <cfRule type="expression" dxfId="517" priority="1187">
      <formula>BO$6=TODAY()</formula>
    </cfRule>
  </conditionalFormatting>
  <conditionalFormatting sqref="BV16:CB16">
    <cfRule type="expression" dxfId="516" priority="1186">
      <formula>BV$6=TODAY()</formula>
    </cfRule>
  </conditionalFormatting>
  <conditionalFormatting sqref="CC16:CI16">
    <cfRule type="expression" dxfId="515" priority="1185">
      <formula>CC$6=TODAY()</formula>
    </cfRule>
  </conditionalFormatting>
  <conditionalFormatting sqref="CJ16:CP16">
    <cfRule type="expression" dxfId="514" priority="1184">
      <formula>CJ$6=TODAY()</formula>
    </cfRule>
  </conditionalFormatting>
  <conditionalFormatting sqref="CQ16:CW16">
    <cfRule type="expression" dxfId="513" priority="1183">
      <formula>CQ$6=TODAY()</formula>
    </cfRule>
  </conditionalFormatting>
  <conditionalFormatting sqref="CX16:DD16">
    <cfRule type="expression" dxfId="512" priority="1182">
      <formula>CX$6=TODAY()</formula>
    </cfRule>
  </conditionalFormatting>
  <conditionalFormatting sqref="DE16:DK16">
    <cfRule type="expression" dxfId="511" priority="1181">
      <formula>DE$6=TODAY()</formula>
    </cfRule>
  </conditionalFormatting>
  <conditionalFormatting sqref="DL16:DR16">
    <cfRule type="expression" dxfId="510" priority="1180">
      <formula>DL$6=TODAY()</formula>
    </cfRule>
  </conditionalFormatting>
  <conditionalFormatting sqref="DS16:DY16">
    <cfRule type="expression" dxfId="509" priority="1179">
      <formula>DS$6=TODAY()</formula>
    </cfRule>
  </conditionalFormatting>
  <conditionalFormatting sqref="DZ16:EF16">
    <cfRule type="expression" dxfId="508" priority="1178">
      <formula>DZ$6=TODAY()</formula>
    </cfRule>
  </conditionalFormatting>
  <conditionalFormatting sqref="EG16:EM16">
    <cfRule type="expression" dxfId="507" priority="1177">
      <formula>EG$6=TODAY()</formula>
    </cfRule>
  </conditionalFormatting>
  <conditionalFormatting sqref="EN16:ET16">
    <cfRule type="expression" dxfId="506" priority="1176">
      <formula>EN$6=TODAY()</formula>
    </cfRule>
  </conditionalFormatting>
  <conditionalFormatting sqref="EU16:FA16">
    <cfRule type="expression" dxfId="505" priority="1175">
      <formula>EU$6=TODAY()</formula>
    </cfRule>
  </conditionalFormatting>
  <conditionalFormatting sqref="FB16:FH16">
    <cfRule type="expression" dxfId="504" priority="1174">
      <formula>FB$6=TODAY()</formula>
    </cfRule>
  </conditionalFormatting>
  <conditionalFormatting sqref="FI16:FO16">
    <cfRule type="expression" dxfId="503" priority="1173">
      <formula>FI$6=TODAY()</formula>
    </cfRule>
  </conditionalFormatting>
  <conditionalFormatting sqref="FP16:FV16">
    <cfRule type="expression" dxfId="502" priority="1172">
      <formula>FP$6=TODAY()</formula>
    </cfRule>
  </conditionalFormatting>
  <conditionalFormatting sqref="FW16:GC16">
    <cfRule type="expression" dxfId="501" priority="1171">
      <formula>FW$6=TODAY()</formula>
    </cfRule>
  </conditionalFormatting>
  <conditionalFormatting sqref="GD16:GJ16">
    <cfRule type="expression" dxfId="500" priority="1170">
      <formula>GD$6=TODAY()</formula>
    </cfRule>
  </conditionalFormatting>
  <conditionalFormatting sqref="GK16:GQ16">
    <cfRule type="expression" dxfId="499" priority="1169">
      <formula>GK$6=TODAY()</formula>
    </cfRule>
  </conditionalFormatting>
  <conditionalFormatting sqref="GR16:GX16">
    <cfRule type="expression" dxfId="498" priority="1168">
      <formula>GR$6=TODAY()</formula>
    </cfRule>
  </conditionalFormatting>
  <conditionalFormatting sqref="GY15:HE15">
    <cfRule type="expression" dxfId="497" priority="1165">
      <formula>GY$6=TODAY()</formula>
    </cfRule>
  </conditionalFormatting>
  <conditionalFormatting sqref="H15">
    <cfRule type="dataBar" priority="1164">
      <dataBar>
        <cfvo type="num" val="0"/>
        <cfvo type="num" val="1"/>
        <color theme="0" tint="-0.249977111117893"/>
      </dataBar>
      <extLst>
        <ext xmlns:x14="http://schemas.microsoft.com/office/spreadsheetml/2009/9/main" uri="{B025F937-C7B1-47D3-B67F-A62EFF666E3E}">
          <x14:id>{EED8FC24-919D-EF44-A542-E90C23F73381}</x14:id>
        </ext>
      </extLst>
    </cfRule>
  </conditionalFormatting>
  <conditionalFormatting sqref="K15:BN15">
    <cfRule type="expression" dxfId="496" priority="1163">
      <formula>K$6=TODAY()</formula>
    </cfRule>
  </conditionalFormatting>
  <conditionalFormatting sqref="BO15:BU15">
    <cfRule type="expression" dxfId="495" priority="1162">
      <formula>BO$6=TODAY()</formula>
    </cfRule>
  </conditionalFormatting>
  <conditionalFormatting sqref="BV15:CB15">
    <cfRule type="expression" dxfId="494" priority="1161">
      <formula>BV$6=TODAY()</formula>
    </cfRule>
  </conditionalFormatting>
  <conditionalFormatting sqref="CC15:CI15">
    <cfRule type="expression" dxfId="493" priority="1160">
      <formula>CC$6=TODAY()</formula>
    </cfRule>
  </conditionalFormatting>
  <conditionalFormatting sqref="CJ15:CP15">
    <cfRule type="expression" dxfId="492" priority="1159">
      <formula>CJ$6=TODAY()</formula>
    </cfRule>
  </conditionalFormatting>
  <conditionalFormatting sqref="CQ15:CW15">
    <cfRule type="expression" dxfId="491" priority="1158">
      <formula>CQ$6=TODAY()</formula>
    </cfRule>
  </conditionalFormatting>
  <conditionalFormatting sqref="CX15:DD15">
    <cfRule type="expression" dxfId="490" priority="1157">
      <formula>CX$6=TODAY()</formula>
    </cfRule>
  </conditionalFormatting>
  <conditionalFormatting sqref="DE15:DK15">
    <cfRule type="expression" dxfId="489" priority="1156">
      <formula>DE$6=TODAY()</formula>
    </cfRule>
  </conditionalFormatting>
  <conditionalFormatting sqref="DL15:DR15">
    <cfRule type="expression" dxfId="488" priority="1155">
      <formula>DL$6=TODAY()</formula>
    </cfRule>
  </conditionalFormatting>
  <conditionalFormatting sqref="DS15:DY15">
    <cfRule type="expression" dxfId="487" priority="1154">
      <formula>DS$6=TODAY()</formula>
    </cfRule>
  </conditionalFormatting>
  <conditionalFormatting sqref="DZ15:EF15">
    <cfRule type="expression" dxfId="486" priority="1153">
      <formula>DZ$6=TODAY()</formula>
    </cfRule>
  </conditionalFormatting>
  <conditionalFormatting sqref="EG15:EM15">
    <cfRule type="expression" dxfId="485" priority="1152">
      <formula>EG$6=TODAY()</formula>
    </cfRule>
  </conditionalFormatting>
  <conditionalFormatting sqref="EN15:ET15">
    <cfRule type="expression" dxfId="484" priority="1151">
      <formula>EN$6=TODAY()</formula>
    </cfRule>
  </conditionalFormatting>
  <conditionalFormatting sqref="EU15:FA15">
    <cfRule type="expression" dxfId="483" priority="1150">
      <formula>EU$6=TODAY()</formula>
    </cfRule>
  </conditionalFormatting>
  <conditionalFormatting sqref="FB15:FH15">
    <cfRule type="expression" dxfId="482" priority="1149">
      <formula>FB$6=TODAY()</formula>
    </cfRule>
  </conditionalFormatting>
  <conditionalFormatting sqref="FI15:FO15">
    <cfRule type="expression" dxfId="481" priority="1148">
      <formula>FI$6=TODAY()</formula>
    </cfRule>
  </conditionalFormatting>
  <conditionalFormatting sqref="FP15:FV15">
    <cfRule type="expression" dxfId="480" priority="1147">
      <formula>FP$6=TODAY()</formula>
    </cfRule>
  </conditionalFormatting>
  <conditionalFormatting sqref="FW15:GC15">
    <cfRule type="expression" dxfId="479" priority="1146">
      <formula>FW$6=TODAY()</formula>
    </cfRule>
  </conditionalFormatting>
  <conditionalFormatting sqref="GD15:GJ15">
    <cfRule type="expression" dxfId="478" priority="1145">
      <formula>GD$6=TODAY()</formula>
    </cfRule>
  </conditionalFormatting>
  <conditionalFormatting sqref="GK15:GQ15">
    <cfRule type="expression" dxfId="477" priority="1144">
      <formula>GK$6=TODAY()</formula>
    </cfRule>
  </conditionalFormatting>
  <conditionalFormatting sqref="GR15:GX15">
    <cfRule type="expression" dxfId="476" priority="1143">
      <formula>GR$6=TODAY()</formula>
    </cfRule>
  </conditionalFormatting>
  <conditionalFormatting sqref="GY17:HE18">
    <cfRule type="expression" dxfId="475" priority="1115">
      <formula>GY$6=TODAY()</formula>
    </cfRule>
  </conditionalFormatting>
  <conditionalFormatting sqref="H17:H18">
    <cfRule type="dataBar" priority="1114">
      <dataBar>
        <cfvo type="num" val="0"/>
        <cfvo type="num" val="1"/>
        <color theme="0" tint="-0.249977111117893"/>
      </dataBar>
      <extLst>
        <ext xmlns:x14="http://schemas.microsoft.com/office/spreadsheetml/2009/9/main" uri="{B025F937-C7B1-47D3-B67F-A62EFF666E3E}">
          <x14:id>{0E6A4199-8FD6-4043-9EFB-C163A6450BF2}</x14:id>
        </ext>
      </extLst>
    </cfRule>
  </conditionalFormatting>
  <conditionalFormatting sqref="K17:BN18">
    <cfRule type="expression" dxfId="474" priority="1113">
      <formula>K$6=TODAY()</formula>
    </cfRule>
  </conditionalFormatting>
  <conditionalFormatting sqref="BO17:BU18">
    <cfRule type="expression" dxfId="473" priority="1112">
      <formula>BO$6=TODAY()</formula>
    </cfRule>
  </conditionalFormatting>
  <conditionalFormatting sqref="BV17:CB18">
    <cfRule type="expression" dxfId="472" priority="1111">
      <formula>BV$6=TODAY()</formula>
    </cfRule>
  </conditionalFormatting>
  <conditionalFormatting sqref="CC17:CI18">
    <cfRule type="expression" dxfId="471" priority="1110">
      <formula>CC$6=TODAY()</formula>
    </cfRule>
  </conditionalFormatting>
  <conditionalFormatting sqref="CJ17:CP18">
    <cfRule type="expression" dxfId="470" priority="1109">
      <formula>CJ$6=TODAY()</formula>
    </cfRule>
  </conditionalFormatting>
  <conditionalFormatting sqref="CQ17:CW18">
    <cfRule type="expression" dxfId="469" priority="1108">
      <formula>CQ$6=TODAY()</formula>
    </cfRule>
  </conditionalFormatting>
  <conditionalFormatting sqref="CX17:DD18">
    <cfRule type="expression" dxfId="468" priority="1107">
      <formula>CX$6=TODAY()</formula>
    </cfRule>
  </conditionalFormatting>
  <conditionalFormatting sqref="DE17:DK18">
    <cfRule type="expression" dxfId="467" priority="1106">
      <formula>DE$6=TODAY()</formula>
    </cfRule>
  </conditionalFormatting>
  <conditionalFormatting sqref="DL17:DR18">
    <cfRule type="expression" dxfId="466" priority="1105">
      <formula>DL$6=TODAY()</formula>
    </cfRule>
  </conditionalFormatting>
  <conditionalFormatting sqref="DS17:DY18">
    <cfRule type="expression" dxfId="465" priority="1104">
      <formula>DS$6=TODAY()</formula>
    </cfRule>
  </conditionalFormatting>
  <conditionalFormatting sqref="DZ17:EF18">
    <cfRule type="expression" dxfId="464" priority="1103">
      <formula>DZ$6=TODAY()</formula>
    </cfRule>
  </conditionalFormatting>
  <conditionalFormatting sqref="EG17:EM18">
    <cfRule type="expression" dxfId="463" priority="1102">
      <formula>EG$6=TODAY()</formula>
    </cfRule>
  </conditionalFormatting>
  <conditionalFormatting sqref="EN17:ET18">
    <cfRule type="expression" dxfId="462" priority="1101">
      <formula>EN$6=TODAY()</formula>
    </cfRule>
  </conditionalFormatting>
  <conditionalFormatting sqref="EU17:FA18">
    <cfRule type="expression" dxfId="461" priority="1100">
      <formula>EU$6=TODAY()</formula>
    </cfRule>
  </conditionalFormatting>
  <conditionalFormatting sqref="FB17:FH18">
    <cfRule type="expression" dxfId="460" priority="1099">
      <formula>FB$6=TODAY()</formula>
    </cfRule>
  </conditionalFormatting>
  <conditionalFormatting sqref="FI17:FO18">
    <cfRule type="expression" dxfId="459" priority="1098">
      <formula>FI$6=TODAY()</formula>
    </cfRule>
  </conditionalFormatting>
  <conditionalFormatting sqref="FP17:FV18">
    <cfRule type="expression" dxfId="458" priority="1097">
      <formula>FP$6=TODAY()</formula>
    </cfRule>
  </conditionalFormatting>
  <conditionalFormatting sqref="FW17:GC18">
    <cfRule type="expression" dxfId="457" priority="1096">
      <formula>FW$6=TODAY()</formula>
    </cfRule>
  </conditionalFormatting>
  <conditionalFormatting sqref="GD17:GJ18">
    <cfRule type="expression" dxfId="456" priority="1095">
      <formula>GD$6=TODAY()</formula>
    </cfRule>
  </conditionalFormatting>
  <conditionalFormatting sqref="GK17:GQ18">
    <cfRule type="expression" dxfId="455" priority="1094">
      <formula>GK$6=TODAY()</formula>
    </cfRule>
  </conditionalFormatting>
  <conditionalFormatting sqref="GR17:GX18">
    <cfRule type="expression" dxfId="454" priority="1093">
      <formula>GR$6=TODAY()</formula>
    </cfRule>
  </conditionalFormatting>
  <conditionalFormatting sqref="HE83:HE84">
    <cfRule type="expression" dxfId="453" priority="6612">
      <formula>AND($E88&lt;=HE$6,ROUNDDOWN(($F88-$E88+1)*$H88,0)+$E88-1&gt;=HE$6)</formula>
    </cfRule>
    <cfRule type="expression" dxfId="452" priority="6613">
      <formula>AND(NOT(ISBLANK($E88)),$E88&lt;=HE$6,$F88&gt;=HE$6)</formula>
    </cfRule>
  </conditionalFormatting>
  <conditionalFormatting sqref="GY49:HE49">
    <cfRule type="expression" dxfId="451" priority="965">
      <formula>GY$6=TODAY()</formula>
    </cfRule>
  </conditionalFormatting>
  <conditionalFormatting sqref="H49">
    <cfRule type="dataBar" priority="964">
      <dataBar>
        <cfvo type="num" val="0"/>
        <cfvo type="num" val="1"/>
        <color theme="0" tint="-0.249977111117893"/>
      </dataBar>
      <extLst>
        <ext xmlns:x14="http://schemas.microsoft.com/office/spreadsheetml/2009/9/main" uri="{B025F937-C7B1-47D3-B67F-A62EFF666E3E}">
          <x14:id>{5520073F-68EA-6C47-A9BA-DFD2E881E80B}</x14:id>
        </ext>
      </extLst>
    </cfRule>
  </conditionalFormatting>
  <conditionalFormatting sqref="K49:BN49">
    <cfRule type="expression" dxfId="450" priority="963">
      <formula>K$6=TODAY()</formula>
    </cfRule>
  </conditionalFormatting>
  <conditionalFormatting sqref="BO49:BU49">
    <cfRule type="expression" dxfId="449" priority="962">
      <formula>BO$6=TODAY()</formula>
    </cfRule>
  </conditionalFormatting>
  <conditionalFormatting sqref="BV49:CB49">
    <cfRule type="expression" dxfId="448" priority="961">
      <formula>BV$6=TODAY()</formula>
    </cfRule>
  </conditionalFormatting>
  <conditionalFormatting sqref="CC49:CI49">
    <cfRule type="expression" dxfId="447" priority="960">
      <formula>CC$6=TODAY()</formula>
    </cfRule>
  </conditionalFormatting>
  <conditionalFormatting sqref="CJ49:CP49">
    <cfRule type="expression" dxfId="446" priority="959">
      <formula>CJ$6=TODAY()</formula>
    </cfRule>
  </conditionalFormatting>
  <conditionalFormatting sqref="CQ49:CW49">
    <cfRule type="expression" dxfId="445" priority="958">
      <formula>CQ$6=TODAY()</formula>
    </cfRule>
  </conditionalFormatting>
  <conditionalFormatting sqref="CX49:DD49">
    <cfRule type="expression" dxfId="444" priority="957">
      <formula>CX$6=TODAY()</formula>
    </cfRule>
  </conditionalFormatting>
  <conditionalFormatting sqref="DE49:DK49">
    <cfRule type="expression" dxfId="443" priority="956">
      <formula>DE$6=TODAY()</formula>
    </cfRule>
  </conditionalFormatting>
  <conditionalFormatting sqref="DL49:DR49">
    <cfRule type="expression" dxfId="442" priority="955">
      <formula>DL$6=TODAY()</formula>
    </cfRule>
  </conditionalFormatting>
  <conditionalFormatting sqref="DS49:DY49">
    <cfRule type="expression" dxfId="441" priority="954">
      <formula>DS$6=TODAY()</formula>
    </cfRule>
  </conditionalFormatting>
  <conditionalFormatting sqref="DZ49:EF49">
    <cfRule type="expression" dxfId="440" priority="953">
      <formula>DZ$6=TODAY()</formula>
    </cfRule>
  </conditionalFormatting>
  <conditionalFormatting sqref="EG49:EM49">
    <cfRule type="expression" dxfId="439" priority="952">
      <formula>EG$6=TODAY()</formula>
    </cfRule>
  </conditionalFormatting>
  <conditionalFormatting sqref="EN49:ET49">
    <cfRule type="expression" dxfId="438" priority="951">
      <formula>EN$6=TODAY()</formula>
    </cfRule>
  </conditionalFormatting>
  <conditionalFormatting sqref="EU49:FA49">
    <cfRule type="expression" dxfId="437" priority="950">
      <formula>EU$6=TODAY()</formula>
    </cfRule>
  </conditionalFormatting>
  <conditionalFormatting sqref="FB49:FH49">
    <cfRule type="expression" dxfId="436" priority="949">
      <formula>FB$6=TODAY()</formula>
    </cfRule>
  </conditionalFormatting>
  <conditionalFormatting sqref="FI49:FO49">
    <cfRule type="expression" dxfId="435" priority="948">
      <formula>FI$6=TODAY()</formula>
    </cfRule>
  </conditionalFormatting>
  <conditionalFormatting sqref="FP49:FV49">
    <cfRule type="expression" dxfId="434" priority="947">
      <formula>FP$6=TODAY()</formula>
    </cfRule>
  </conditionalFormatting>
  <conditionalFormatting sqref="FW49:GC49">
    <cfRule type="expression" dxfId="433" priority="946">
      <formula>FW$6=TODAY()</formula>
    </cfRule>
  </conditionalFormatting>
  <conditionalFormatting sqref="GD49:GJ49">
    <cfRule type="expression" dxfId="432" priority="945">
      <formula>GD$6=TODAY()</formula>
    </cfRule>
  </conditionalFormatting>
  <conditionalFormatting sqref="GK49:GQ49">
    <cfRule type="expression" dxfId="431" priority="944">
      <formula>GK$6=TODAY()</formula>
    </cfRule>
  </conditionalFormatting>
  <conditionalFormatting sqref="GR49:GX49">
    <cfRule type="expression" dxfId="430" priority="943">
      <formula>GR$6=TODAY()</formula>
    </cfRule>
  </conditionalFormatting>
  <conditionalFormatting sqref="GY51:HE51">
    <cfRule type="expression" dxfId="429" priority="915">
      <formula>GY$6=TODAY()</formula>
    </cfRule>
  </conditionalFormatting>
  <conditionalFormatting sqref="H51">
    <cfRule type="dataBar" priority="914">
      <dataBar>
        <cfvo type="num" val="0"/>
        <cfvo type="num" val="1"/>
        <color theme="0" tint="-0.249977111117893"/>
      </dataBar>
      <extLst>
        <ext xmlns:x14="http://schemas.microsoft.com/office/spreadsheetml/2009/9/main" uri="{B025F937-C7B1-47D3-B67F-A62EFF666E3E}">
          <x14:id>{7A638186-9CC1-C645-9DA6-093FD3A69216}</x14:id>
        </ext>
      </extLst>
    </cfRule>
  </conditionalFormatting>
  <conditionalFormatting sqref="K51:BN51">
    <cfRule type="expression" dxfId="428" priority="913">
      <formula>K$6=TODAY()</formula>
    </cfRule>
  </conditionalFormatting>
  <conditionalFormatting sqref="BO51:BU51">
    <cfRule type="expression" dxfId="427" priority="912">
      <formula>BO$6=TODAY()</formula>
    </cfRule>
  </conditionalFormatting>
  <conditionalFormatting sqref="BV51:CB51">
    <cfRule type="expression" dxfId="426" priority="911">
      <formula>BV$6=TODAY()</formula>
    </cfRule>
  </conditionalFormatting>
  <conditionalFormatting sqref="CC51:CI51">
    <cfRule type="expression" dxfId="425" priority="910">
      <formula>CC$6=TODAY()</formula>
    </cfRule>
  </conditionalFormatting>
  <conditionalFormatting sqref="CJ51:CP51">
    <cfRule type="expression" dxfId="424" priority="909">
      <formula>CJ$6=TODAY()</formula>
    </cfRule>
  </conditionalFormatting>
  <conditionalFormatting sqref="CQ51:CW51">
    <cfRule type="expression" dxfId="423" priority="908">
      <formula>CQ$6=TODAY()</formula>
    </cfRule>
  </conditionalFormatting>
  <conditionalFormatting sqref="CX51:DD51">
    <cfRule type="expression" dxfId="422" priority="907">
      <formula>CX$6=TODAY()</formula>
    </cfRule>
  </conditionalFormatting>
  <conditionalFormatting sqref="DE51:DK51">
    <cfRule type="expression" dxfId="421" priority="906">
      <formula>DE$6=TODAY()</formula>
    </cfRule>
  </conditionalFormatting>
  <conditionalFormatting sqref="DL51:DR51">
    <cfRule type="expression" dxfId="420" priority="905">
      <formula>DL$6=TODAY()</formula>
    </cfRule>
  </conditionalFormatting>
  <conditionalFormatting sqref="DS51:DY51">
    <cfRule type="expression" dxfId="419" priority="904">
      <formula>DS$6=TODAY()</formula>
    </cfRule>
  </conditionalFormatting>
  <conditionalFormatting sqref="DZ51:EF51">
    <cfRule type="expression" dxfId="418" priority="903">
      <formula>DZ$6=TODAY()</formula>
    </cfRule>
  </conditionalFormatting>
  <conditionalFormatting sqref="EG51:EM51">
    <cfRule type="expression" dxfId="417" priority="902">
      <formula>EG$6=TODAY()</formula>
    </cfRule>
  </conditionalFormatting>
  <conditionalFormatting sqref="EN51:ET51">
    <cfRule type="expression" dxfId="416" priority="901">
      <formula>EN$6=TODAY()</formula>
    </cfRule>
  </conditionalFormatting>
  <conditionalFormatting sqref="EU51:FA51">
    <cfRule type="expression" dxfId="415" priority="900">
      <formula>EU$6=TODAY()</formula>
    </cfRule>
  </conditionalFormatting>
  <conditionalFormatting sqref="FB51:FH51">
    <cfRule type="expression" dxfId="414" priority="899">
      <formula>FB$6=TODAY()</formula>
    </cfRule>
  </conditionalFormatting>
  <conditionalFormatting sqref="FI51:FO51">
    <cfRule type="expression" dxfId="413" priority="898">
      <formula>FI$6=TODAY()</formula>
    </cfRule>
  </conditionalFormatting>
  <conditionalFormatting sqref="FP51:FV51">
    <cfRule type="expression" dxfId="412" priority="897">
      <formula>FP$6=TODAY()</formula>
    </cfRule>
  </conditionalFormatting>
  <conditionalFormatting sqref="FW51:GC51">
    <cfRule type="expression" dxfId="411" priority="896">
      <formula>FW$6=TODAY()</formula>
    </cfRule>
  </conditionalFormatting>
  <conditionalFormatting sqref="GD51:GJ51">
    <cfRule type="expression" dxfId="410" priority="895">
      <formula>GD$6=TODAY()</formula>
    </cfRule>
  </conditionalFormatting>
  <conditionalFormatting sqref="GK51:GQ51">
    <cfRule type="expression" dxfId="409" priority="894">
      <formula>GK$6=TODAY()</formula>
    </cfRule>
  </conditionalFormatting>
  <conditionalFormatting sqref="GR51:GX51">
    <cfRule type="expression" dxfId="408" priority="893">
      <formula>GR$6=TODAY()</formula>
    </cfRule>
  </conditionalFormatting>
  <conditionalFormatting sqref="GY68:HE68 GY72:HE72 GY70:HE70">
    <cfRule type="expression" dxfId="407" priority="715">
      <formula>GY$6=TODAY()</formula>
    </cfRule>
  </conditionalFormatting>
  <conditionalFormatting sqref="H68">
    <cfRule type="dataBar" priority="714">
      <dataBar>
        <cfvo type="num" val="0"/>
        <cfvo type="num" val="1"/>
        <color theme="0" tint="-0.249977111117893"/>
      </dataBar>
      <extLst>
        <ext xmlns:x14="http://schemas.microsoft.com/office/spreadsheetml/2009/9/main" uri="{B025F937-C7B1-47D3-B67F-A62EFF666E3E}">
          <x14:id>{420B12E9-0068-9347-B1EE-9903F3CDC315}</x14:id>
        </ext>
      </extLst>
    </cfRule>
  </conditionalFormatting>
  <conditionalFormatting sqref="K68:BN68">
    <cfRule type="expression" dxfId="406" priority="713">
      <formula>K$6=TODAY()</formula>
    </cfRule>
  </conditionalFormatting>
  <conditionalFormatting sqref="BO68:BU68">
    <cfRule type="expression" dxfId="405" priority="712">
      <formula>BO$6=TODAY()</formula>
    </cfRule>
  </conditionalFormatting>
  <conditionalFormatting sqref="BV68:CB68">
    <cfRule type="expression" dxfId="404" priority="711">
      <formula>BV$6=TODAY()</formula>
    </cfRule>
  </conditionalFormatting>
  <conditionalFormatting sqref="CC68:CI68">
    <cfRule type="expression" dxfId="403" priority="710">
      <formula>CC$6=TODAY()</formula>
    </cfRule>
  </conditionalFormatting>
  <conditionalFormatting sqref="CJ68:CP68">
    <cfRule type="expression" dxfId="402" priority="709">
      <formula>CJ$6=TODAY()</formula>
    </cfRule>
  </conditionalFormatting>
  <conditionalFormatting sqref="CQ68:CW68">
    <cfRule type="expression" dxfId="401" priority="708">
      <formula>CQ$6=TODAY()</formula>
    </cfRule>
  </conditionalFormatting>
  <conditionalFormatting sqref="CX68:DD68">
    <cfRule type="expression" dxfId="400" priority="707">
      <formula>CX$6=TODAY()</formula>
    </cfRule>
  </conditionalFormatting>
  <conditionalFormatting sqref="DE68:DK68">
    <cfRule type="expression" dxfId="399" priority="706">
      <formula>DE$6=TODAY()</formula>
    </cfRule>
  </conditionalFormatting>
  <conditionalFormatting sqref="DL68:DR68">
    <cfRule type="expression" dxfId="398" priority="705">
      <formula>DL$6=TODAY()</formula>
    </cfRule>
  </conditionalFormatting>
  <conditionalFormatting sqref="DS68:DY68">
    <cfRule type="expression" dxfId="397" priority="704">
      <formula>DS$6=TODAY()</formula>
    </cfRule>
  </conditionalFormatting>
  <conditionalFormatting sqref="DZ68:EF68">
    <cfRule type="expression" dxfId="396" priority="703">
      <formula>DZ$6=TODAY()</formula>
    </cfRule>
  </conditionalFormatting>
  <conditionalFormatting sqref="EG68:EM68">
    <cfRule type="expression" dxfId="395" priority="702">
      <formula>EG$6=TODAY()</formula>
    </cfRule>
  </conditionalFormatting>
  <conditionalFormatting sqref="EN68:ET68">
    <cfRule type="expression" dxfId="394" priority="701">
      <formula>EN$6=TODAY()</formula>
    </cfRule>
  </conditionalFormatting>
  <conditionalFormatting sqref="EU68:FA68">
    <cfRule type="expression" dxfId="393" priority="700">
      <formula>EU$6=TODAY()</formula>
    </cfRule>
  </conditionalFormatting>
  <conditionalFormatting sqref="FB68:FH68">
    <cfRule type="expression" dxfId="392" priority="699">
      <formula>FB$6=TODAY()</formula>
    </cfRule>
  </conditionalFormatting>
  <conditionalFormatting sqref="FI68:FO68">
    <cfRule type="expression" dxfId="391" priority="698">
      <formula>FI$6=TODAY()</formula>
    </cfRule>
  </conditionalFormatting>
  <conditionalFormatting sqref="FP68:FV68">
    <cfRule type="expression" dxfId="390" priority="697">
      <formula>FP$6=TODAY()</formula>
    </cfRule>
  </conditionalFormatting>
  <conditionalFormatting sqref="FW68:GC68">
    <cfRule type="expression" dxfId="389" priority="696">
      <formula>FW$6=TODAY()</formula>
    </cfRule>
  </conditionalFormatting>
  <conditionalFormatting sqref="GD68:GJ68">
    <cfRule type="expression" dxfId="388" priority="695">
      <formula>GD$6=TODAY()</formula>
    </cfRule>
  </conditionalFormatting>
  <conditionalFormatting sqref="GK68:GQ68">
    <cfRule type="expression" dxfId="387" priority="694">
      <formula>GK$6=TODAY()</formula>
    </cfRule>
  </conditionalFormatting>
  <conditionalFormatting sqref="GR68:GX68">
    <cfRule type="expression" dxfId="386" priority="693">
      <formula>GR$6=TODAY()</formula>
    </cfRule>
  </conditionalFormatting>
  <conditionalFormatting sqref="H70">
    <cfRule type="dataBar" priority="670">
      <dataBar>
        <cfvo type="num" val="0"/>
        <cfvo type="num" val="1"/>
        <color theme="0" tint="-0.249977111117893"/>
      </dataBar>
      <extLst>
        <ext xmlns:x14="http://schemas.microsoft.com/office/spreadsheetml/2009/9/main" uri="{B025F937-C7B1-47D3-B67F-A62EFF666E3E}">
          <x14:id>{F8C93F37-5D5F-1646-B133-30EC7BAECBBF}</x14:id>
        </ext>
      </extLst>
    </cfRule>
  </conditionalFormatting>
  <conditionalFormatting sqref="K70:BN70">
    <cfRule type="expression" dxfId="385" priority="669">
      <formula>K$6=TODAY()</formula>
    </cfRule>
  </conditionalFormatting>
  <conditionalFormatting sqref="BO70:BU70">
    <cfRule type="expression" dxfId="384" priority="668">
      <formula>BO$6=TODAY()</formula>
    </cfRule>
  </conditionalFormatting>
  <conditionalFormatting sqref="BV70:CB70">
    <cfRule type="expression" dxfId="383" priority="667">
      <formula>BV$6=TODAY()</formula>
    </cfRule>
  </conditionalFormatting>
  <conditionalFormatting sqref="CC70:CI70">
    <cfRule type="expression" dxfId="382" priority="666">
      <formula>CC$6=TODAY()</formula>
    </cfRule>
  </conditionalFormatting>
  <conditionalFormatting sqref="CJ70:CP70">
    <cfRule type="expression" dxfId="381" priority="665">
      <formula>CJ$6=TODAY()</formula>
    </cfRule>
  </conditionalFormatting>
  <conditionalFormatting sqref="CQ70:CW70">
    <cfRule type="expression" dxfId="380" priority="664">
      <formula>CQ$6=TODAY()</formula>
    </cfRule>
  </conditionalFormatting>
  <conditionalFormatting sqref="CX70:DD70">
    <cfRule type="expression" dxfId="379" priority="663">
      <formula>CX$6=TODAY()</formula>
    </cfRule>
  </conditionalFormatting>
  <conditionalFormatting sqref="DE70:DK70">
    <cfRule type="expression" dxfId="378" priority="662">
      <formula>DE$6=TODAY()</formula>
    </cfRule>
  </conditionalFormatting>
  <conditionalFormatting sqref="DL70:DR70">
    <cfRule type="expression" dxfId="377" priority="661">
      <formula>DL$6=TODAY()</formula>
    </cfRule>
  </conditionalFormatting>
  <conditionalFormatting sqref="DS70:DY70">
    <cfRule type="expression" dxfId="376" priority="660">
      <formula>DS$6=TODAY()</formula>
    </cfRule>
  </conditionalFormatting>
  <conditionalFormatting sqref="DZ70:EF70">
    <cfRule type="expression" dxfId="375" priority="659">
      <formula>DZ$6=TODAY()</formula>
    </cfRule>
  </conditionalFormatting>
  <conditionalFormatting sqref="EG70:EM70">
    <cfRule type="expression" dxfId="374" priority="658">
      <formula>EG$6=TODAY()</formula>
    </cfRule>
  </conditionalFormatting>
  <conditionalFormatting sqref="EN70:ET70">
    <cfRule type="expression" dxfId="373" priority="657">
      <formula>EN$6=TODAY()</formula>
    </cfRule>
  </conditionalFormatting>
  <conditionalFormatting sqref="EU70:FA70">
    <cfRule type="expression" dxfId="372" priority="656">
      <formula>EU$6=TODAY()</formula>
    </cfRule>
  </conditionalFormatting>
  <conditionalFormatting sqref="FB70:FH70">
    <cfRule type="expression" dxfId="371" priority="655">
      <formula>FB$6=TODAY()</formula>
    </cfRule>
  </conditionalFormatting>
  <conditionalFormatting sqref="FI70:FO70">
    <cfRule type="expression" dxfId="370" priority="654">
      <formula>FI$6=TODAY()</formula>
    </cfRule>
  </conditionalFormatting>
  <conditionalFormatting sqref="FP70:FV70">
    <cfRule type="expression" dxfId="369" priority="653">
      <formula>FP$6=TODAY()</formula>
    </cfRule>
  </conditionalFormatting>
  <conditionalFormatting sqref="FW70:GC70">
    <cfRule type="expression" dxfId="368" priority="652">
      <formula>FW$6=TODAY()</formula>
    </cfRule>
  </conditionalFormatting>
  <conditionalFormatting sqref="GD70:GJ70">
    <cfRule type="expression" dxfId="367" priority="651">
      <formula>GD$6=TODAY()</formula>
    </cfRule>
  </conditionalFormatting>
  <conditionalFormatting sqref="GK70:GQ70">
    <cfRule type="expression" dxfId="366" priority="650">
      <formula>GK$6=TODAY()</formula>
    </cfRule>
  </conditionalFormatting>
  <conditionalFormatting sqref="GR70:GX70">
    <cfRule type="expression" dxfId="365" priority="649">
      <formula>GR$6=TODAY()</formula>
    </cfRule>
  </conditionalFormatting>
  <conditionalFormatting sqref="H72">
    <cfRule type="dataBar" priority="648">
      <dataBar>
        <cfvo type="num" val="0"/>
        <cfvo type="num" val="1"/>
        <color theme="0" tint="-0.249977111117893"/>
      </dataBar>
      <extLst>
        <ext xmlns:x14="http://schemas.microsoft.com/office/spreadsheetml/2009/9/main" uri="{B025F937-C7B1-47D3-B67F-A62EFF666E3E}">
          <x14:id>{4CD5B3B7-BB4B-3147-9E40-2D9B3218D232}</x14:id>
        </ext>
      </extLst>
    </cfRule>
  </conditionalFormatting>
  <conditionalFormatting sqref="K72:BN72">
    <cfRule type="expression" dxfId="364" priority="647">
      <formula>K$6=TODAY()</formula>
    </cfRule>
  </conditionalFormatting>
  <conditionalFormatting sqref="BO72:BU72">
    <cfRule type="expression" dxfId="363" priority="646">
      <formula>BO$6=TODAY()</formula>
    </cfRule>
  </conditionalFormatting>
  <conditionalFormatting sqref="BV72:CB72">
    <cfRule type="expression" dxfId="362" priority="645">
      <formula>BV$6=TODAY()</formula>
    </cfRule>
  </conditionalFormatting>
  <conditionalFormatting sqref="CC72:CI72">
    <cfRule type="expression" dxfId="361" priority="644">
      <formula>CC$6=TODAY()</formula>
    </cfRule>
  </conditionalFormatting>
  <conditionalFormatting sqref="CJ72:CP72">
    <cfRule type="expression" dxfId="360" priority="643">
      <formula>CJ$6=TODAY()</formula>
    </cfRule>
  </conditionalFormatting>
  <conditionalFormatting sqref="CQ72:CW72">
    <cfRule type="expression" dxfId="359" priority="642">
      <formula>CQ$6=TODAY()</formula>
    </cfRule>
  </conditionalFormatting>
  <conditionalFormatting sqref="CX72:DD72">
    <cfRule type="expression" dxfId="358" priority="641">
      <formula>CX$6=TODAY()</formula>
    </cfRule>
  </conditionalFormatting>
  <conditionalFormatting sqref="DE72:DK72">
    <cfRule type="expression" dxfId="357" priority="640">
      <formula>DE$6=TODAY()</formula>
    </cfRule>
  </conditionalFormatting>
  <conditionalFormatting sqref="DL72:DR72">
    <cfRule type="expression" dxfId="356" priority="639">
      <formula>DL$6=TODAY()</formula>
    </cfRule>
  </conditionalFormatting>
  <conditionalFormatting sqref="DS72:DY72">
    <cfRule type="expression" dxfId="355" priority="638">
      <formula>DS$6=TODAY()</formula>
    </cfRule>
  </conditionalFormatting>
  <conditionalFormatting sqref="DZ72:EF72">
    <cfRule type="expression" dxfId="354" priority="637">
      <formula>DZ$6=TODAY()</formula>
    </cfRule>
  </conditionalFormatting>
  <conditionalFormatting sqref="EG72:EM72">
    <cfRule type="expression" dxfId="353" priority="636">
      <formula>EG$6=TODAY()</formula>
    </cfRule>
  </conditionalFormatting>
  <conditionalFormatting sqref="EN72:ET72">
    <cfRule type="expression" dxfId="352" priority="635">
      <formula>EN$6=TODAY()</formula>
    </cfRule>
  </conditionalFormatting>
  <conditionalFormatting sqref="EU72:FA72">
    <cfRule type="expression" dxfId="351" priority="634">
      <formula>EU$6=TODAY()</formula>
    </cfRule>
  </conditionalFormatting>
  <conditionalFormatting sqref="FB72:FH72">
    <cfRule type="expression" dxfId="350" priority="633">
      <formula>FB$6=TODAY()</formula>
    </cfRule>
  </conditionalFormatting>
  <conditionalFormatting sqref="FI72:FO72">
    <cfRule type="expression" dxfId="349" priority="632">
      <formula>FI$6=TODAY()</formula>
    </cfRule>
  </conditionalFormatting>
  <conditionalFormatting sqref="FP72:FV72">
    <cfRule type="expression" dxfId="348" priority="631">
      <formula>FP$6=TODAY()</formula>
    </cfRule>
  </conditionalFormatting>
  <conditionalFormatting sqref="FW72:GC72">
    <cfRule type="expression" dxfId="347" priority="630">
      <formula>FW$6=TODAY()</formula>
    </cfRule>
  </conditionalFormatting>
  <conditionalFormatting sqref="GD72:GJ72">
    <cfRule type="expression" dxfId="346" priority="629">
      <formula>GD$6=TODAY()</formula>
    </cfRule>
  </conditionalFormatting>
  <conditionalFormatting sqref="GK72:GQ72">
    <cfRule type="expression" dxfId="345" priority="628">
      <formula>GK$6=TODAY()</formula>
    </cfRule>
  </conditionalFormatting>
  <conditionalFormatting sqref="GR72:GX72">
    <cfRule type="expression" dxfId="344" priority="627">
      <formula>GR$6=TODAY()</formula>
    </cfRule>
  </conditionalFormatting>
  <conditionalFormatting sqref="GY69:HE69">
    <cfRule type="expression" dxfId="343" priority="599">
      <formula>GY$6=TODAY()</formula>
    </cfRule>
  </conditionalFormatting>
  <conditionalFormatting sqref="H69">
    <cfRule type="dataBar" priority="598">
      <dataBar>
        <cfvo type="num" val="0"/>
        <cfvo type="num" val="1"/>
        <color theme="0" tint="-0.249977111117893"/>
      </dataBar>
      <extLst>
        <ext xmlns:x14="http://schemas.microsoft.com/office/spreadsheetml/2009/9/main" uri="{B025F937-C7B1-47D3-B67F-A62EFF666E3E}">
          <x14:id>{E2692CA1-45B2-614C-9FFE-6DFC6609B869}</x14:id>
        </ext>
      </extLst>
    </cfRule>
  </conditionalFormatting>
  <conditionalFormatting sqref="K69:BN69">
    <cfRule type="expression" dxfId="342" priority="597">
      <formula>K$6=TODAY()</formula>
    </cfRule>
  </conditionalFormatting>
  <conditionalFormatting sqref="BO69:BU69">
    <cfRule type="expression" dxfId="341" priority="596">
      <formula>BO$6=TODAY()</formula>
    </cfRule>
  </conditionalFormatting>
  <conditionalFormatting sqref="BV69:CB69">
    <cfRule type="expression" dxfId="340" priority="595">
      <formula>BV$6=TODAY()</formula>
    </cfRule>
  </conditionalFormatting>
  <conditionalFormatting sqref="CC69:CI69">
    <cfRule type="expression" dxfId="339" priority="594">
      <formula>CC$6=TODAY()</formula>
    </cfRule>
  </conditionalFormatting>
  <conditionalFormatting sqref="CJ69:CP69">
    <cfRule type="expression" dxfId="338" priority="593">
      <formula>CJ$6=TODAY()</formula>
    </cfRule>
  </conditionalFormatting>
  <conditionalFormatting sqref="CQ69:CW69">
    <cfRule type="expression" dxfId="337" priority="592">
      <formula>CQ$6=TODAY()</formula>
    </cfRule>
  </conditionalFormatting>
  <conditionalFormatting sqref="CX69:DD69">
    <cfRule type="expression" dxfId="336" priority="591">
      <formula>CX$6=TODAY()</formula>
    </cfRule>
  </conditionalFormatting>
  <conditionalFormatting sqref="DE69:DK69">
    <cfRule type="expression" dxfId="335" priority="590">
      <formula>DE$6=TODAY()</formula>
    </cfRule>
  </conditionalFormatting>
  <conditionalFormatting sqref="DL69:DR69">
    <cfRule type="expression" dxfId="334" priority="589">
      <formula>DL$6=TODAY()</formula>
    </cfRule>
  </conditionalFormatting>
  <conditionalFormatting sqref="DS69:DY69">
    <cfRule type="expression" dxfId="333" priority="588">
      <formula>DS$6=TODAY()</formula>
    </cfRule>
  </conditionalFormatting>
  <conditionalFormatting sqref="DZ69:EF69">
    <cfRule type="expression" dxfId="332" priority="587">
      <formula>DZ$6=TODAY()</formula>
    </cfRule>
  </conditionalFormatting>
  <conditionalFormatting sqref="EG69:EM69">
    <cfRule type="expression" dxfId="331" priority="586">
      <formula>EG$6=TODAY()</formula>
    </cfRule>
  </conditionalFormatting>
  <conditionalFormatting sqref="EN69:ET69">
    <cfRule type="expression" dxfId="330" priority="585">
      <formula>EN$6=TODAY()</formula>
    </cfRule>
  </conditionalFormatting>
  <conditionalFormatting sqref="EU69:FA69">
    <cfRule type="expression" dxfId="329" priority="584">
      <formula>EU$6=TODAY()</formula>
    </cfRule>
  </conditionalFormatting>
  <conditionalFormatting sqref="FB69:FH69">
    <cfRule type="expression" dxfId="328" priority="583">
      <formula>FB$6=TODAY()</formula>
    </cfRule>
  </conditionalFormatting>
  <conditionalFormatting sqref="FI69:FO69">
    <cfRule type="expression" dxfId="327" priority="582">
      <formula>FI$6=TODAY()</formula>
    </cfRule>
  </conditionalFormatting>
  <conditionalFormatting sqref="FP69:FV69">
    <cfRule type="expression" dxfId="326" priority="581">
      <formula>FP$6=TODAY()</formula>
    </cfRule>
  </conditionalFormatting>
  <conditionalFormatting sqref="FW69:GC69">
    <cfRule type="expression" dxfId="325" priority="580">
      <formula>FW$6=TODAY()</formula>
    </cfRule>
  </conditionalFormatting>
  <conditionalFormatting sqref="GD69:GJ69">
    <cfRule type="expression" dxfId="324" priority="579">
      <formula>GD$6=TODAY()</formula>
    </cfRule>
  </conditionalFormatting>
  <conditionalFormatting sqref="GK69:GQ69">
    <cfRule type="expression" dxfId="323" priority="578">
      <formula>GK$6=TODAY()</formula>
    </cfRule>
  </conditionalFormatting>
  <conditionalFormatting sqref="GR69:GX69">
    <cfRule type="expression" dxfId="322" priority="577">
      <formula>GR$6=TODAY()</formula>
    </cfRule>
  </conditionalFormatting>
  <conditionalFormatting sqref="GY71:HE71">
    <cfRule type="expression" dxfId="321" priority="549">
      <formula>GY$6=TODAY()</formula>
    </cfRule>
  </conditionalFormatting>
  <conditionalFormatting sqref="H71">
    <cfRule type="dataBar" priority="548">
      <dataBar>
        <cfvo type="num" val="0"/>
        <cfvo type="num" val="1"/>
        <color theme="0" tint="-0.249977111117893"/>
      </dataBar>
      <extLst>
        <ext xmlns:x14="http://schemas.microsoft.com/office/spreadsheetml/2009/9/main" uri="{B025F937-C7B1-47D3-B67F-A62EFF666E3E}">
          <x14:id>{9AEBE88A-EA47-2C4A-B70C-28B961DAEA45}</x14:id>
        </ext>
      </extLst>
    </cfRule>
  </conditionalFormatting>
  <conditionalFormatting sqref="K71:BN71">
    <cfRule type="expression" dxfId="320" priority="547">
      <formula>K$6=TODAY()</formula>
    </cfRule>
  </conditionalFormatting>
  <conditionalFormatting sqref="BO71:BU71">
    <cfRule type="expression" dxfId="319" priority="546">
      <formula>BO$6=TODAY()</formula>
    </cfRule>
  </conditionalFormatting>
  <conditionalFormatting sqref="BV71:CB71">
    <cfRule type="expression" dxfId="318" priority="545">
      <formula>BV$6=TODAY()</formula>
    </cfRule>
  </conditionalFormatting>
  <conditionalFormatting sqref="CC71:CI71">
    <cfRule type="expression" dxfId="317" priority="544">
      <formula>CC$6=TODAY()</formula>
    </cfRule>
  </conditionalFormatting>
  <conditionalFormatting sqref="CJ71:CP71">
    <cfRule type="expression" dxfId="316" priority="543">
      <formula>CJ$6=TODAY()</formula>
    </cfRule>
  </conditionalFormatting>
  <conditionalFormatting sqref="CQ71:CW71">
    <cfRule type="expression" dxfId="315" priority="542">
      <formula>CQ$6=TODAY()</formula>
    </cfRule>
  </conditionalFormatting>
  <conditionalFormatting sqref="CX71:DD71">
    <cfRule type="expression" dxfId="314" priority="541">
      <formula>CX$6=TODAY()</formula>
    </cfRule>
  </conditionalFormatting>
  <conditionalFormatting sqref="DE71:DK71">
    <cfRule type="expression" dxfId="313" priority="540">
      <formula>DE$6=TODAY()</formula>
    </cfRule>
  </conditionalFormatting>
  <conditionalFormatting sqref="DL71:DR71">
    <cfRule type="expression" dxfId="312" priority="539">
      <formula>DL$6=TODAY()</formula>
    </cfRule>
  </conditionalFormatting>
  <conditionalFormatting sqref="DS71:DY71">
    <cfRule type="expression" dxfId="311" priority="538">
      <formula>DS$6=TODAY()</formula>
    </cfRule>
  </conditionalFormatting>
  <conditionalFormatting sqref="DZ71:EF71">
    <cfRule type="expression" dxfId="310" priority="537">
      <formula>DZ$6=TODAY()</formula>
    </cfRule>
  </conditionalFormatting>
  <conditionalFormatting sqref="EG71:EM71">
    <cfRule type="expression" dxfId="309" priority="536">
      <formula>EG$6=TODAY()</formula>
    </cfRule>
  </conditionalFormatting>
  <conditionalFormatting sqref="EN71:ET71">
    <cfRule type="expression" dxfId="308" priority="535">
      <formula>EN$6=TODAY()</formula>
    </cfRule>
  </conditionalFormatting>
  <conditionalFormatting sqref="EU71:FA71">
    <cfRule type="expression" dxfId="307" priority="534">
      <formula>EU$6=TODAY()</formula>
    </cfRule>
  </conditionalFormatting>
  <conditionalFormatting sqref="FB71:FH71">
    <cfRule type="expression" dxfId="306" priority="533">
      <formula>FB$6=TODAY()</formula>
    </cfRule>
  </conditionalFormatting>
  <conditionalFormatting sqref="FI71:FO71">
    <cfRule type="expression" dxfId="305" priority="532">
      <formula>FI$6=TODAY()</formula>
    </cfRule>
  </conditionalFormatting>
  <conditionalFormatting sqref="FP71:FV71">
    <cfRule type="expression" dxfId="304" priority="531">
      <formula>FP$6=TODAY()</formula>
    </cfRule>
  </conditionalFormatting>
  <conditionalFormatting sqref="FW71:GC71">
    <cfRule type="expression" dxfId="303" priority="530">
      <formula>FW$6=TODAY()</formula>
    </cfRule>
  </conditionalFormatting>
  <conditionalFormatting sqref="GD71:GJ71">
    <cfRule type="expression" dxfId="302" priority="529">
      <formula>GD$6=TODAY()</formula>
    </cfRule>
  </conditionalFormatting>
  <conditionalFormatting sqref="GK71:GQ71">
    <cfRule type="expression" dxfId="301" priority="528">
      <formula>GK$6=TODAY()</formula>
    </cfRule>
  </conditionalFormatting>
  <conditionalFormatting sqref="GR71:GX71">
    <cfRule type="expression" dxfId="300" priority="527">
      <formula>GR$6=TODAY()</formula>
    </cfRule>
  </conditionalFormatting>
  <conditionalFormatting sqref="HD16:HE16">
    <cfRule type="expression" dxfId="299" priority="6759">
      <formula>AND(#REF!&lt;=HD$6,ROUNDDOWN((#REF!-#REF!+1)*#REF!,0)+#REF!-1&gt;=HD$6)</formula>
    </cfRule>
    <cfRule type="expression" dxfId="298" priority="6760">
      <formula>AND(NOT(ISBLANK(#REF!)),#REF!&lt;=HD$6,#REF!&gt;=HD$6)</formula>
    </cfRule>
  </conditionalFormatting>
  <conditionalFormatting sqref="HD12:HE12 HD14:HE14 HD18:HE18">
    <cfRule type="expression" dxfId="297" priority="6765">
      <formula>AND(#REF!&lt;=HD$6,ROUNDDOWN((#REF!-#REF!+1)*#REF!,0)+#REF!-1&gt;=HD$6)</formula>
    </cfRule>
    <cfRule type="expression" dxfId="296" priority="6766">
      <formula>AND(NOT(ISBLANK(#REF!)),#REF!&lt;=HD$6,#REF!&gt;=HD$6)</formula>
    </cfRule>
  </conditionalFormatting>
  <conditionalFormatting sqref="HD13:HE13">
    <cfRule type="expression" dxfId="295" priority="6771">
      <formula>AND(#REF!&lt;=HD$6,ROUNDDOWN((#REF!-#REF!+1)*#REF!,0)+#REF!-1&gt;=HD$6)</formula>
    </cfRule>
    <cfRule type="expression" dxfId="294" priority="6772">
      <formula>AND(NOT(ISBLANK(#REF!)),#REF!&lt;=HD$6,#REF!&gt;=HD$6)</formula>
    </cfRule>
  </conditionalFormatting>
  <conditionalFormatting sqref="HD19:HE19">
    <cfRule type="expression" dxfId="293" priority="6813">
      <formula>AND(#REF!&lt;=HD$6,ROUNDDOWN((#REF!-#REF!+1)*#REF!,0)+#REF!-1&gt;=HD$6)</formula>
    </cfRule>
    <cfRule type="expression" dxfId="292" priority="6814">
      <formula>AND(NOT(ISBLANK(#REF!)),#REF!&lt;=HD$6,#REF!&gt;=HD$6)</formula>
    </cfRule>
  </conditionalFormatting>
  <conditionalFormatting sqref="HD20:HE20">
    <cfRule type="expression" dxfId="291" priority="6847">
      <formula>AND($E21&lt;=HD$6,ROUNDDOWN(($F21-$E21+1)*$H21,0)+$E21-1&gt;=HD$6)</formula>
    </cfRule>
    <cfRule type="expression" dxfId="290" priority="6848">
      <formula>AND(NOT(ISBLANK($E21)),$E21&lt;=HD$6,$F21&gt;=HD$6)</formula>
    </cfRule>
  </conditionalFormatting>
  <conditionalFormatting sqref="GY32:HE32">
    <cfRule type="expression" dxfId="289" priority="424">
      <formula>GY$6=TODAY()</formula>
    </cfRule>
  </conditionalFormatting>
  <conditionalFormatting sqref="H32">
    <cfRule type="dataBar" priority="423">
      <dataBar>
        <cfvo type="num" val="0"/>
        <cfvo type="num" val="1"/>
        <color theme="0" tint="-0.249977111117893"/>
      </dataBar>
      <extLst>
        <ext xmlns:x14="http://schemas.microsoft.com/office/spreadsheetml/2009/9/main" uri="{B025F937-C7B1-47D3-B67F-A62EFF666E3E}">
          <x14:id>{C663D61E-F5FE-9240-93AB-6274D0BCB04E}</x14:id>
        </ext>
      </extLst>
    </cfRule>
  </conditionalFormatting>
  <conditionalFormatting sqref="K32:BN32">
    <cfRule type="expression" dxfId="288" priority="422">
      <formula>K$6=TODAY()</formula>
    </cfRule>
  </conditionalFormatting>
  <conditionalFormatting sqref="BO32:BU32">
    <cfRule type="expression" dxfId="287" priority="421">
      <formula>BO$6=TODAY()</formula>
    </cfRule>
  </conditionalFormatting>
  <conditionalFormatting sqref="BV32:CB32">
    <cfRule type="expression" dxfId="286" priority="420">
      <formula>BV$6=TODAY()</formula>
    </cfRule>
  </conditionalFormatting>
  <conditionalFormatting sqref="CC32:CI32">
    <cfRule type="expression" dxfId="285" priority="419">
      <formula>CC$6=TODAY()</formula>
    </cfRule>
  </conditionalFormatting>
  <conditionalFormatting sqref="CJ32:CP32">
    <cfRule type="expression" dxfId="284" priority="418">
      <formula>CJ$6=TODAY()</formula>
    </cfRule>
  </conditionalFormatting>
  <conditionalFormatting sqref="CQ32:CW32">
    <cfRule type="expression" dxfId="283" priority="417">
      <formula>CQ$6=TODAY()</formula>
    </cfRule>
  </conditionalFormatting>
  <conditionalFormatting sqref="CX32:DD32">
    <cfRule type="expression" dxfId="282" priority="416">
      <formula>CX$6=TODAY()</formula>
    </cfRule>
  </conditionalFormatting>
  <conditionalFormatting sqref="DE32:DK32">
    <cfRule type="expression" dxfId="281" priority="415">
      <formula>DE$6=TODAY()</formula>
    </cfRule>
  </conditionalFormatting>
  <conditionalFormatting sqref="DL32:DR32">
    <cfRule type="expression" dxfId="280" priority="414">
      <formula>DL$6=TODAY()</formula>
    </cfRule>
  </conditionalFormatting>
  <conditionalFormatting sqref="DS32:DY32">
    <cfRule type="expression" dxfId="279" priority="413">
      <formula>DS$6=TODAY()</formula>
    </cfRule>
  </conditionalFormatting>
  <conditionalFormatting sqref="DZ32:EF32">
    <cfRule type="expression" dxfId="278" priority="412">
      <formula>DZ$6=TODAY()</formula>
    </cfRule>
  </conditionalFormatting>
  <conditionalFormatting sqref="EG32:EM32">
    <cfRule type="expression" dxfId="277" priority="411">
      <formula>EG$6=TODAY()</formula>
    </cfRule>
  </conditionalFormatting>
  <conditionalFormatting sqref="EN32:ET32">
    <cfRule type="expression" dxfId="276" priority="410">
      <formula>EN$6=TODAY()</formula>
    </cfRule>
  </conditionalFormatting>
  <conditionalFormatting sqref="EU32:FA32">
    <cfRule type="expression" dxfId="275" priority="409">
      <formula>EU$6=TODAY()</formula>
    </cfRule>
  </conditionalFormatting>
  <conditionalFormatting sqref="FB32:FH32">
    <cfRule type="expression" dxfId="274" priority="408">
      <formula>FB$6=TODAY()</formula>
    </cfRule>
  </conditionalFormatting>
  <conditionalFormatting sqref="FI32:FO32">
    <cfRule type="expression" dxfId="273" priority="407">
      <formula>FI$6=TODAY()</formula>
    </cfRule>
  </conditionalFormatting>
  <conditionalFormatting sqref="FP32:FV32">
    <cfRule type="expression" dxfId="272" priority="406">
      <formula>FP$6=TODAY()</formula>
    </cfRule>
  </conditionalFormatting>
  <conditionalFormatting sqref="FW32:GC32">
    <cfRule type="expression" dxfId="271" priority="405">
      <formula>FW$6=TODAY()</formula>
    </cfRule>
  </conditionalFormatting>
  <conditionalFormatting sqref="GD32:GJ32">
    <cfRule type="expression" dxfId="270" priority="404">
      <formula>GD$6=TODAY()</formula>
    </cfRule>
  </conditionalFormatting>
  <conditionalFormatting sqref="GK32:GQ32">
    <cfRule type="expression" dxfId="269" priority="403">
      <formula>GK$6=TODAY()</formula>
    </cfRule>
  </conditionalFormatting>
  <conditionalFormatting sqref="GR32:GX32">
    <cfRule type="expression" dxfId="268" priority="402">
      <formula>GR$6=TODAY()</formula>
    </cfRule>
  </conditionalFormatting>
  <conditionalFormatting sqref="H26">
    <cfRule type="dataBar" priority="374">
      <dataBar>
        <cfvo type="num" val="0"/>
        <cfvo type="num" val="1"/>
        <color theme="0" tint="-0.249977111117893"/>
      </dataBar>
      <extLst>
        <ext xmlns:x14="http://schemas.microsoft.com/office/spreadsheetml/2009/9/main" uri="{B025F937-C7B1-47D3-B67F-A62EFF666E3E}">
          <x14:id>{E4E4091A-8F2A-5E4D-A97C-DCF72082E091}</x14:id>
        </ext>
      </extLst>
    </cfRule>
  </conditionalFormatting>
  <conditionalFormatting sqref="K26:BN26">
    <cfRule type="expression" dxfId="267" priority="373">
      <formula>K$6=TODAY()</formula>
    </cfRule>
  </conditionalFormatting>
  <conditionalFormatting sqref="BO26:BU26">
    <cfRule type="expression" dxfId="266" priority="372">
      <formula>BO$6=TODAY()</formula>
    </cfRule>
  </conditionalFormatting>
  <conditionalFormatting sqref="BV26:CB26">
    <cfRule type="expression" dxfId="265" priority="371">
      <formula>BV$6=TODAY()</formula>
    </cfRule>
  </conditionalFormatting>
  <conditionalFormatting sqref="CC26:CI26">
    <cfRule type="expression" dxfId="264" priority="370">
      <formula>CC$6=TODAY()</formula>
    </cfRule>
  </conditionalFormatting>
  <conditionalFormatting sqref="CJ26:CP26">
    <cfRule type="expression" dxfId="263" priority="369">
      <formula>CJ$6=TODAY()</formula>
    </cfRule>
  </conditionalFormatting>
  <conditionalFormatting sqref="CQ26:CW26">
    <cfRule type="expression" dxfId="262" priority="368">
      <formula>CQ$6=TODAY()</formula>
    </cfRule>
  </conditionalFormatting>
  <conditionalFormatting sqref="CX26:DD26">
    <cfRule type="expression" dxfId="261" priority="367">
      <formula>CX$6=TODAY()</formula>
    </cfRule>
  </conditionalFormatting>
  <conditionalFormatting sqref="DE26:DK26">
    <cfRule type="expression" dxfId="260" priority="366">
      <formula>DE$6=TODAY()</formula>
    </cfRule>
  </conditionalFormatting>
  <conditionalFormatting sqref="DL26:DR26">
    <cfRule type="expression" dxfId="259" priority="365">
      <formula>DL$6=TODAY()</formula>
    </cfRule>
  </conditionalFormatting>
  <conditionalFormatting sqref="DS26:DY26">
    <cfRule type="expression" dxfId="258" priority="364">
      <formula>DS$6=TODAY()</formula>
    </cfRule>
  </conditionalFormatting>
  <conditionalFormatting sqref="DZ26:EF26">
    <cfRule type="expression" dxfId="257" priority="363">
      <formula>DZ$6=TODAY()</formula>
    </cfRule>
  </conditionalFormatting>
  <conditionalFormatting sqref="EG26:EM26">
    <cfRule type="expression" dxfId="256" priority="362">
      <formula>EG$6=TODAY()</formula>
    </cfRule>
  </conditionalFormatting>
  <conditionalFormatting sqref="EN26:ET26">
    <cfRule type="expression" dxfId="255" priority="361">
      <formula>EN$6=TODAY()</formula>
    </cfRule>
  </conditionalFormatting>
  <conditionalFormatting sqref="EU26:FA26">
    <cfRule type="expression" dxfId="254" priority="360">
      <formula>EU$6=TODAY()</formula>
    </cfRule>
  </conditionalFormatting>
  <conditionalFormatting sqref="FB26:FH26">
    <cfRule type="expression" dxfId="253" priority="359">
      <formula>FB$6=TODAY()</formula>
    </cfRule>
  </conditionalFormatting>
  <conditionalFormatting sqref="FI26:FO26">
    <cfRule type="expression" dxfId="252" priority="358">
      <formula>FI$6=TODAY()</formula>
    </cfRule>
  </conditionalFormatting>
  <conditionalFormatting sqref="FP26:FV26">
    <cfRule type="expression" dxfId="251" priority="357">
      <formula>FP$6=TODAY()</formula>
    </cfRule>
  </conditionalFormatting>
  <conditionalFormatting sqref="FW26:GC26">
    <cfRule type="expression" dxfId="250" priority="356">
      <formula>FW$6=TODAY()</formula>
    </cfRule>
  </conditionalFormatting>
  <conditionalFormatting sqref="GD26:GJ26">
    <cfRule type="expression" dxfId="249" priority="355">
      <formula>GD$6=TODAY()</formula>
    </cfRule>
  </conditionalFormatting>
  <conditionalFormatting sqref="GK26:GQ26">
    <cfRule type="expression" dxfId="248" priority="354">
      <formula>GK$6=TODAY()</formula>
    </cfRule>
  </conditionalFormatting>
  <conditionalFormatting sqref="GR26:GX26">
    <cfRule type="expression" dxfId="247" priority="353">
      <formula>GR$6=TODAY()</formula>
    </cfRule>
  </conditionalFormatting>
  <conditionalFormatting sqref="GY26:HE26">
    <cfRule type="expression" dxfId="246" priority="375">
      <formula>GY$6=TODAY()</formula>
    </cfRule>
  </conditionalFormatting>
  <conditionalFormatting sqref="GY25:HE25">
    <cfRule type="expression" dxfId="245" priority="350">
      <formula>GY$6=TODAY()</formula>
    </cfRule>
  </conditionalFormatting>
  <conditionalFormatting sqref="H25">
    <cfRule type="dataBar" priority="349">
      <dataBar>
        <cfvo type="num" val="0"/>
        <cfvo type="num" val="1"/>
        <color theme="0" tint="-0.249977111117893"/>
      </dataBar>
      <extLst>
        <ext xmlns:x14="http://schemas.microsoft.com/office/spreadsheetml/2009/9/main" uri="{B025F937-C7B1-47D3-B67F-A62EFF666E3E}">
          <x14:id>{8E3A2E91-11FF-8747-B9AA-73EBCC640B80}</x14:id>
        </ext>
      </extLst>
    </cfRule>
  </conditionalFormatting>
  <conditionalFormatting sqref="K25:BN25">
    <cfRule type="expression" dxfId="244" priority="348">
      <formula>K$6=TODAY()</formula>
    </cfRule>
  </conditionalFormatting>
  <conditionalFormatting sqref="BO25:BU25">
    <cfRule type="expression" dxfId="243" priority="347">
      <formula>BO$6=TODAY()</formula>
    </cfRule>
  </conditionalFormatting>
  <conditionalFormatting sqref="BV25:CB25">
    <cfRule type="expression" dxfId="242" priority="346">
      <formula>BV$6=TODAY()</formula>
    </cfRule>
  </conditionalFormatting>
  <conditionalFormatting sqref="CC25:CI25">
    <cfRule type="expression" dxfId="241" priority="345">
      <formula>CC$6=TODAY()</formula>
    </cfRule>
  </conditionalFormatting>
  <conditionalFormatting sqref="CJ25:CP25">
    <cfRule type="expression" dxfId="240" priority="344">
      <formula>CJ$6=TODAY()</formula>
    </cfRule>
  </conditionalFormatting>
  <conditionalFormatting sqref="CQ25:CW25">
    <cfRule type="expression" dxfId="239" priority="343">
      <formula>CQ$6=TODAY()</formula>
    </cfRule>
  </conditionalFormatting>
  <conditionalFormatting sqref="CX25:DD25">
    <cfRule type="expression" dxfId="238" priority="342">
      <formula>CX$6=TODAY()</formula>
    </cfRule>
  </conditionalFormatting>
  <conditionalFormatting sqref="DE25:DK25">
    <cfRule type="expression" dxfId="237" priority="341">
      <formula>DE$6=TODAY()</formula>
    </cfRule>
  </conditionalFormatting>
  <conditionalFormatting sqref="DL25:DR25">
    <cfRule type="expression" dxfId="236" priority="340">
      <formula>DL$6=TODAY()</formula>
    </cfRule>
  </conditionalFormatting>
  <conditionalFormatting sqref="DS25:DY25">
    <cfRule type="expression" dxfId="235" priority="339">
      <formula>DS$6=TODAY()</formula>
    </cfRule>
  </conditionalFormatting>
  <conditionalFormatting sqref="DZ25:EF25">
    <cfRule type="expression" dxfId="234" priority="338">
      <formula>DZ$6=TODAY()</formula>
    </cfRule>
  </conditionalFormatting>
  <conditionalFormatting sqref="EG25:EM25">
    <cfRule type="expression" dxfId="233" priority="337">
      <formula>EG$6=TODAY()</formula>
    </cfRule>
  </conditionalFormatting>
  <conditionalFormatting sqref="EN25:ET25">
    <cfRule type="expression" dxfId="232" priority="336">
      <formula>EN$6=TODAY()</formula>
    </cfRule>
  </conditionalFormatting>
  <conditionalFormatting sqref="EU25:FA25">
    <cfRule type="expression" dxfId="231" priority="335">
      <formula>EU$6=TODAY()</formula>
    </cfRule>
  </conditionalFormatting>
  <conditionalFormatting sqref="FB25:FH25">
    <cfRule type="expression" dxfId="230" priority="334">
      <formula>FB$6=TODAY()</formula>
    </cfRule>
  </conditionalFormatting>
  <conditionalFormatting sqref="FI25:FO25">
    <cfRule type="expression" dxfId="229" priority="333">
      <formula>FI$6=TODAY()</formula>
    </cfRule>
  </conditionalFormatting>
  <conditionalFormatting sqref="FP25:FV25">
    <cfRule type="expression" dxfId="228" priority="332">
      <formula>FP$6=TODAY()</formula>
    </cfRule>
  </conditionalFormatting>
  <conditionalFormatting sqref="FW25:GC25">
    <cfRule type="expression" dxfId="227" priority="331">
      <formula>FW$6=TODAY()</formula>
    </cfRule>
  </conditionalFormatting>
  <conditionalFormatting sqref="GD25:GJ25">
    <cfRule type="expression" dxfId="226" priority="330">
      <formula>GD$6=TODAY()</formula>
    </cfRule>
  </conditionalFormatting>
  <conditionalFormatting sqref="GK25:GQ25">
    <cfRule type="expression" dxfId="225" priority="329">
      <formula>GK$6=TODAY()</formula>
    </cfRule>
  </conditionalFormatting>
  <conditionalFormatting sqref="GR25:GX25">
    <cfRule type="expression" dxfId="224" priority="328">
      <formula>GR$6=TODAY()</formula>
    </cfRule>
  </conditionalFormatting>
  <conditionalFormatting sqref="GY34:HE34">
    <cfRule type="expression" dxfId="223" priority="325">
      <formula>GY$6=TODAY()</formula>
    </cfRule>
  </conditionalFormatting>
  <conditionalFormatting sqref="H34">
    <cfRule type="dataBar" priority="324">
      <dataBar>
        <cfvo type="num" val="0"/>
        <cfvo type="num" val="1"/>
        <color theme="0" tint="-0.249977111117893"/>
      </dataBar>
      <extLst>
        <ext xmlns:x14="http://schemas.microsoft.com/office/spreadsheetml/2009/9/main" uri="{B025F937-C7B1-47D3-B67F-A62EFF666E3E}">
          <x14:id>{1C58A3AE-4D84-6743-8BB0-C0F1AB90C81E}</x14:id>
        </ext>
      </extLst>
    </cfRule>
  </conditionalFormatting>
  <conditionalFormatting sqref="K34:BN34">
    <cfRule type="expression" dxfId="222" priority="323">
      <formula>K$6=TODAY()</formula>
    </cfRule>
  </conditionalFormatting>
  <conditionalFormatting sqref="BO34:BU34">
    <cfRule type="expression" dxfId="221" priority="322">
      <formula>BO$6=TODAY()</formula>
    </cfRule>
  </conditionalFormatting>
  <conditionalFormatting sqref="BV34:CB34">
    <cfRule type="expression" dxfId="220" priority="321">
      <formula>BV$6=TODAY()</formula>
    </cfRule>
  </conditionalFormatting>
  <conditionalFormatting sqref="CC34:CI34">
    <cfRule type="expression" dxfId="219" priority="320">
      <formula>CC$6=TODAY()</formula>
    </cfRule>
  </conditionalFormatting>
  <conditionalFormatting sqref="CJ34:CP34">
    <cfRule type="expression" dxfId="218" priority="319">
      <formula>CJ$6=TODAY()</formula>
    </cfRule>
  </conditionalFormatting>
  <conditionalFormatting sqref="CQ34:CW34">
    <cfRule type="expression" dxfId="217" priority="318">
      <formula>CQ$6=TODAY()</formula>
    </cfRule>
  </conditionalFormatting>
  <conditionalFormatting sqref="CX34:DD34">
    <cfRule type="expression" dxfId="216" priority="317">
      <formula>CX$6=TODAY()</formula>
    </cfRule>
  </conditionalFormatting>
  <conditionalFormatting sqref="DE34:DK34">
    <cfRule type="expression" dxfId="215" priority="316">
      <formula>DE$6=TODAY()</formula>
    </cfRule>
  </conditionalFormatting>
  <conditionalFormatting sqref="DL34:DR34">
    <cfRule type="expression" dxfId="214" priority="315">
      <formula>DL$6=TODAY()</formula>
    </cfRule>
  </conditionalFormatting>
  <conditionalFormatting sqref="DS34:DY34">
    <cfRule type="expression" dxfId="213" priority="314">
      <formula>DS$6=TODAY()</formula>
    </cfRule>
  </conditionalFormatting>
  <conditionalFormatting sqref="DZ34:EF34">
    <cfRule type="expression" dxfId="212" priority="313">
      <formula>DZ$6=TODAY()</formula>
    </cfRule>
  </conditionalFormatting>
  <conditionalFormatting sqref="EG34:EM34">
    <cfRule type="expression" dxfId="211" priority="312">
      <formula>EG$6=TODAY()</formula>
    </cfRule>
  </conditionalFormatting>
  <conditionalFormatting sqref="EN34:ET34">
    <cfRule type="expression" dxfId="210" priority="311">
      <formula>EN$6=TODAY()</formula>
    </cfRule>
  </conditionalFormatting>
  <conditionalFormatting sqref="EU34:FA34">
    <cfRule type="expression" dxfId="209" priority="310">
      <formula>EU$6=TODAY()</formula>
    </cfRule>
  </conditionalFormatting>
  <conditionalFormatting sqref="FB34:FH34">
    <cfRule type="expression" dxfId="208" priority="309">
      <formula>FB$6=TODAY()</formula>
    </cfRule>
  </conditionalFormatting>
  <conditionalFormatting sqref="FI34:FO34">
    <cfRule type="expression" dxfId="207" priority="308">
      <formula>FI$6=TODAY()</formula>
    </cfRule>
  </conditionalFormatting>
  <conditionalFormatting sqref="FP34:FV34">
    <cfRule type="expression" dxfId="206" priority="307">
      <formula>FP$6=TODAY()</formula>
    </cfRule>
  </conditionalFormatting>
  <conditionalFormatting sqref="FW34:GC34">
    <cfRule type="expression" dxfId="205" priority="306">
      <formula>FW$6=TODAY()</formula>
    </cfRule>
  </conditionalFormatting>
  <conditionalFormatting sqref="GD34:GJ34">
    <cfRule type="expression" dxfId="204" priority="305">
      <formula>GD$6=TODAY()</formula>
    </cfRule>
  </conditionalFormatting>
  <conditionalFormatting sqref="GK34:GQ34">
    <cfRule type="expression" dxfId="203" priority="304">
      <formula>GK$6=TODAY()</formula>
    </cfRule>
  </conditionalFormatting>
  <conditionalFormatting sqref="GR34:GX34">
    <cfRule type="expression" dxfId="202" priority="303">
      <formula>GR$6=TODAY()</formula>
    </cfRule>
  </conditionalFormatting>
  <conditionalFormatting sqref="GY33:HE33">
    <cfRule type="expression" dxfId="201" priority="300">
      <formula>GY$6=TODAY()</formula>
    </cfRule>
  </conditionalFormatting>
  <conditionalFormatting sqref="H33">
    <cfRule type="dataBar" priority="299">
      <dataBar>
        <cfvo type="num" val="0"/>
        <cfvo type="num" val="1"/>
        <color theme="0" tint="-0.249977111117893"/>
      </dataBar>
      <extLst>
        <ext xmlns:x14="http://schemas.microsoft.com/office/spreadsheetml/2009/9/main" uri="{B025F937-C7B1-47D3-B67F-A62EFF666E3E}">
          <x14:id>{81C974FE-45D7-DF4B-A907-F40C90671D19}</x14:id>
        </ext>
      </extLst>
    </cfRule>
  </conditionalFormatting>
  <conditionalFormatting sqref="K33:BN33">
    <cfRule type="expression" dxfId="200" priority="298">
      <formula>K$6=TODAY()</formula>
    </cfRule>
  </conditionalFormatting>
  <conditionalFormatting sqref="BO33:BU33">
    <cfRule type="expression" dxfId="199" priority="297">
      <formula>BO$6=TODAY()</formula>
    </cfRule>
  </conditionalFormatting>
  <conditionalFormatting sqref="BV33:CB33">
    <cfRule type="expression" dxfId="198" priority="296">
      <formula>BV$6=TODAY()</formula>
    </cfRule>
  </conditionalFormatting>
  <conditionalFormatting sqref="CC33:CI33">
    <cfRule type="expression" dxfId="197" priority="295">
      <formula>CC$6=TODAY()</formula>
    </cfRule>
  </conditionalFormatting>
  <conditionalFormatting sqref="CJ33:CP33">
    <cfRule type="expression" dxfId="196" priority="294">
      <formula>CJ$6=TODAY()</formula>
    </cfRule>
  </conditionalFormatting>
  <conditionalFormatting sqref="CQ33:CW33">
    <cfRule type="expression" dxfId="195" priority="293">
      <formula>CQ$6=TODAY()</formula>
    </cfRule>
  </conditionalFormatting>
  <conditionalFormatting sqref="CX33:DD33">
    <cfRule type="expression" dxfId="194" priority="292">
      <formula>CX$6=TODAY()</formula>
    </cfRule>
  </conditionalFormatting>
  <conditionalFormatting sqref="DE33:DK33">
    <cfRule type="expression" dxfId="193" priority="291">
      <formula>DE$6=TODAY()</formula>
    </cfRule>
  </conditionalFormatting>
  <conditionalFormatting sqref="DL33:DR33">
    <cfRule type="expression" dxfId="192" priority="290">
      <formula>DL$6=TODAY()</formula>
    </cfRule>
  </conditionalFormatting>
  <conditionalFormatting sqref="DS33:DY33">
    <cfRule type="expression" dxfId="191" priority="289">
      <formula>DS$6=TODAY()</formula>
    </cfRule>
  </conditionalFormatting>
  <conditionalFormatting sqref="DZ33:EF33">
    <cfRule type="expression" dxfId="190" priority="288">
      <formula>DZ$6=TODAY()</formula>
    </cfRule>
  </conditionalFormatting>
  <conditionalFormatting sqref="EG33:EM33">
    <cfRule type="expression" dxfId="189" priority="287">
      <formula>EG$6=TODAY()</formula>
    </cfRule>
  </conditionalFormatting>
  <conditionalFormatting sqref="EN33:ET33">
    <cfRule type="expression" dxfId="188" priority="286">
      <formula>EN$6=TODAY()</formula>
    </cfRule>
  </conditionalFormatting>
  <conditionalFormatting sqref="EU33:FA33">
    <cfRule type="expression" dxfId="187" priority="285">
      <formula>EU$6=TODAY()</formula>
    </cfRule>
  </conditionalFormatting>
  <conditionalFormatting sqref="FB33:FH33">
    <cfRule type="expression" dxfId="186" priority="284">
      <formula>FB$6=TODAY()</formula>
    </cfRule>
  </conditionalFormatting>
  <conditionalFormatting sqref="FI33:FO33">
    <cfRule type="expression" dxfId="185" priority="283">
      <formula>FI$6=TODAY()</formula>
    </cfRule>
  </conditionalFormatting>
  <conditionalFormatting sqref="FP33:FV33">
    <cfRule type="expression" dxfId="184" priority="282">
      <formula>FP$6=TODAY()</formula>
    </cfRule>
  </conditionalFormatting>
  <conditionalFormatting sqref="FW33:GC33">
    <cfRule type="expression" dxfId="183" priority="281">
      <formula>FW$6=TODAY()</formula>
    </cfRule>
  </conditionalFormatting>
  <conditionalFormatting sqref="GD33:GJ33">
    <cfRule type="expression" dxfId="182" priority="280">
      <formula>GD$6=TODAY()</formula>
    </cfRule>
  </conditionalFormatting>
  <conditionalFormatting sqref="GK33:GQ33">
    <cfRule type="expression" dxfId="181" priority="279">
      <formula>GK$6=TODAY()</formula>
    </cfRule>
  </conditionalFormatting>
  <conditionalFormatting sqref="GR33:GX33">
    <cfRule type="expression" dxfId="180" priority="278">
      <formula>GR$6=TODAY()</formula>
    </cfRule>
  </conditionalFormatting>
  <conditionalFormatting sqref="GY48:HE48">
    <cfRule type="expression" dxfId="179" priority="275">
      <formula>GY$6=TODAY()</formula>
    </cfRule>
  </conditionalFormatting>
  <conditionalFormatting sqref="H48">
    <cfRule type="dataBar" priority="274">
      <dataBar>
        <cfvo type="num" val="0"/>
        <cfvo type="num" val="1"/>
        <color theme="0" tint="-0.249977111117893"/>
      </dataBar>
      <extLst>
        <ext xmlns:x14="http://schemas.microsoft.com/office/spreadsheetml/2009/9/main" uri="{B025F937-C7B1-47D3-B67F-A62EFF666E3E}">
          <x14:id>{5EC9E534-2468-D74F-B4FA-F3B4AE32D087}</x14:id>
        </ext>
      </extLst>
    </cfRule>
  </conditionalFormatting>
  <conditionalFormatting sqref="K48:BN48">
    <cfRule type="expression" dxfId="178" priority="273">
      <formula>K$6=TODAY()</formula>
    </cfRule>
  </conditionalFormatting>
  <conditionalFormatting sqref="BO48:BU48">
    <cfRule type="expression" dxfId="177" priority="272">
      <formula>BO$6=TODAY()</formula>
    </cfRule>
  </conditionalFormatting>
  <conditionalFormatting sqref="BV48:CB48">
    <cfRule type="expression" dxfId="176" priority="271">
      <formula>BV$6=TODAY()</formula>
    </cfRule>
  </conditionalFormatting>
  <conditionalFormatting sqref="CC48:CI48">
    <cfRule type="expression" dxfId="175" priority="270">
      <formula>CC$6=TODAY()</formula>
    </cfRule>
  </conditionalFormatting>
  <conditionalFormatting sqref="CJ48:CP48">
    <cfRule type="expression" dxfId="174" priority="269">
      <formula>CJ$6=TODAY()</formula>
    </cfRule>
  </conditionalFormatting>
  <conditionalFormatting sqref="CQ48:CW48">
    <cfRule type="expression" dxfId="173" priority="268">
      <formula>CQ$6=TODAY()</formula>
    </cfRule>
  </conditionalFormatting>
  <conditionalFormatting sqref="CX48:DD48">
    <cfRule type="expression" dxfId="172" priority="267">
      <formula>CX$6=TODAY()</formula>
    </cfRule>
  </conditionalFormatting>
  <conditionalFormatting sqref="DE48:DK48">
    <cfRule type="expression" dxfId="171" priority="266">
      <formula>DE$6=TODAY()</formula>
    </cfRule>
  </conditionalFormatting>
  <conditionalFormatting sqref="DL48:DR48">
    <cfRule type="expression" dxfId="170" priority="265">
      <formula>DL$6=TODAY()</formula>
    </cfRule>
  </conditionalFormatting>
  <conditionalFormatting sqref="DS48:DY48">
    <cfRule type="expression" dxfId="169" priority="264">
      <formula>DS$6=TODAY()</formula>
    </cfRule>
  </conditionalFormatting>
  <conditionalFormatting sqref="DZ48:EF48">
    <cfRule type="expression" dxfId="168" priority="263">
      <formula>DZ$6=TODAY()</formula>
    </cfRule>
  </conditionalFormatting>
  <conditionalFormatting sqref="EG48:EM48">
    <cfRule type="expression" dxfId="167" priority="262">
      <formula>EG$6=TODAY()</formula>
    </cfRule>
  </conditionalFormatting>
  <conditionalFormatting sqref="EN48:ET48">
    <cfRule type="expression" dxfId="166" priority="261">
      <formula>EN$6=TODAY()</formula>
    </cfRule>
  </conditionalFormatting>
  <conditionalFormatting sqref="EU48:FA48">
    <cfRule type="expression" dxfId="165" priority="260">
      <formula>EU$6=TODAY()</formula>
    </cfRule>
  </conditionalFormatting>
  <conditionalFormatting sqref="FB48:FH48">
    <cfRule type="expression" dxfId="164" priority="259">
      <formula>FB$6=TODAY()</formula>
    </cfRule>
  </conditionalFormatting>
  <conditionalFormatting sqref="FI48:FO48">
    <cfRule type="expression" dxfId="163" priority="258">
      <formula>FI$6=TODAY()</formula>
    </cfRule>
  </conditionalFormatting>
  <conditionalFormatting sqref="FP48:FV48">
    <cfRule type="expression" dxfId="162" priority="257">
      <formula>FP$6=TODAY()</formula>
    </cfRule>
  </conditionalFormatting>
  <conditionalFormatting sqref="FW48:GC48">
    <cfRule type="expression" dxfId="161" priority="256">
      <formula>FW$6=TODAY()</formula>
    </cfRule>
  </conditionalFormatting>
  <conditionalFormatting sqref="GD48:GJ48">
    <cfRule type="expression" dxfId="160" priority="255">
      <formula>GD$6=TODAY()</formula>
    </cfRule>
  </conditionalFormatting>
  <conditionalFormatting sqref="GK48:GQ48">
    <cfRule type="expression" dxfId="159" priority="254">
      <formula>GK$6=TODAY()</formula>
    </cfRule>
  </conditionalFormatting>
  <conditionalFormatting sqref="GR48:GX48">
    <cfRule type="expression" dxfId="158" priority="253">
      <formula>GR$6=TODAY()</formula>
    </cfRule>
  </conditionalFormatting>
  <conditionalFormatting sqref="GY62:HE62">
    <cfRule type="expression" dxfId="157" priority="250">
      <formula>GY$6=TODAY()</formula>
    </cfRule>
  </conditionalFormatting>
  <conditionalFormatting sqref="H62">
    <cfRule type="dataBar" priority="249">
      <dataBar>
        <cfvo type="num" val="0"/>
        <cfvo type="num" val="1"/>
        <color theme="0" tint="-0.249977111117893"/>
      </dataBar>
      <extLst>
        <ext xmlns:x14="http://schemas.microsoft.com/office/spreadsheetml/2009/9/main" uri="{B025F937-C7B1-47D3-B67F-A62EFF666E3E}">
          <x14:id>{4BC88B95-05CD-7048-BB92-782E76CEFF53}</x14:id>
        </ext>
      </extLst>
    </cfRule>
  </conditionalFormatting>
  <conditionalFormatting sqref="K62:BN62">
    <cfRule type="expression" dxfId="156" priority="248">
      <formula>K$6=TODAY()</formula>
    </cfRule>
  </conditionalFormatting>
  <conditionalFormatting sqref="BO62:BU62">
    <cfRule type="expression" dxfId="155" priority="247">
      <formula>BO$6=TODAY()</formula>
    </cfRule>
  </conditionalFormatting>
  <conditionalFormatting sqref="BV62:CB62">
    <cfRule type="expression" dxfId="154" priority="246">
      <formula>BV$6=TODAY()</formula>
    </cfRule>
  </conditionalFormatting>
  <conditionalFormatting sqref="CC62:CI62">
    <cfRule type="expression" dxfId="153" priority="245">
      <formula>CC$6=TODAY()</formula>
    </cfRule>
  </conditionalFormatting>
  <conditionalFormatting sqref="CJ62:CP62">
    <cfRule type="expression" dxfId="152" priority="244">
      <formula>CJ$6=TODAY()</formula>
    </cfRule>
  </conditionalFormatting>
  <conditionalFormatting sqref="CQ62:CW62">
    <cfRule type="expression" dxfId="151" priority="243">
      <formula>CQ$6=TODAY()</formula>
    </cfRule>
  </conditionalFormatting>
  <conditionalFormatting sqref="CX62:DD62">
    <cfRule type="expression" dxfId="150" priority="242">
      <formula>CX$6=TODAY()</formula>
    </cfRule>
  </conditionalFormatting>
  <conditionalFormatting sqref="DE62:DK62">
    <cfRule type="expression" dxfId="149" priority="241">
      <formula>DE$6=TODAY()</formula>
    </cfRule>
  </conditionalFormatting>
  <conditionalFormatting sqref="DL62:DR62">
    <cfRule type="expression" dxfId="148" priority="240">
      <formula>DL$6=TODAY()</formula>
    </cfRule>
  </conditionalFormatting>
  <conditionalFormatting sqref="DS62:DY62">
    <cfRule type="expression" dxfId="147" priority="239">
      <formula>DS$6=TODAY()</formula>
    </cfRule>
  </conditionalFormatting>
  <conditionalFormatting sqref="DZ62:EF62">
    <cfRule type="expression" dxfId="146" priority="238">
      <formula>DZ$6=TODAY()</formula>
    </cfRule>
  </conditionalFormatting>
  <conditionalFormatting sqref="EG62:EM62">
    <cfRule type="expression" dxfId="145" priority="237">
      <formula>EG$6=TODAY()</formula>
    </cfRule>
  </conditionalFormatting>
  <conditionalFormatting sqref="EN62:ET62">
    <cfRule type="expression" dxfId="144" priority="236">
      <formula>EN$6=TODAY()</formula>
    </cfRule>
  </conditionalFormatting>
  <conditionalFormatting sqref="EU62:FA62">
    <cfRule type="expression" dxfId="143" priority="235">
      <formula>EU$6=TODAY()</formula>
    </cfRule>
  </conditionalFormatting>
  <conditionalFormatting sqref="FB62:FH62">
    <cfRule type="expression" dxfId="142" priority="234">
      <formula>FB$6=TODAY()</formula>
    </cfRule>
  </conditionalFormatting>
  <conditionalFormatting sqref="FI62:FO62">
    <cfRule type="expression" dxfId="141" priority="233">
      <formula>FI$6=TODAY()</formula>
    </cfRule>
  </conditionalFormatting>
  <conditionalFormatting sqref="FP62:FV62">
    <cfRule type="expression" dxfId="140" priority="232">
      <formula>FP$6=TODAY()</formula>
    </cfRule>
  </conditionalFormatting>
  <conditionalFormatting sqref="FW62:GC62">
    <cfRule type="expression" dxfId="139" priority="231">
      <formula>FW$6=TODAY()</formula>
    </cfRule>
  </conditionalFormatting>
  <conditionalFormatting sqref="GD62:GJ62">
    <cfRule type="expression" dxfId="138" priority="230">
      <formula>GD$6=TODAY()</formula>
    </cfRule>
  </conditionalFormatting>
  <conditionalFormatting sqref="GK62:GQ62">
    <cfRule type="expression" dxfId="137" priority="229">
      <formula>GK$6=TODAY()</formula>
    </cfRule>
  </conditionalFormatting>
  <conditionalFormatting sqref="GR62:GX62">
    <cfRule type="expression" dxfId="136" priority="228">
      <formula>GR$6=TODAY()</formula>
    </cfRule>
  </conditionalFormatting>
  <conditionalFormatting sqref="GY63:HE63">
    <cfRule type="expression" dxfId="135" priority="200">
      <formula>GY$6=TODAY()</formula>
    </cfRule>
  </conditionalFormatting>
  <conditionalFormatting sqref="H63">
    <cfRule type="dataBar" priority="199">
      <dataBar>
        <cfvo type="num" val="0"/>
        <cfvo type="num" val="1"/>
        <color theme="0" tint="-0.249977111117893"/>
      </dataBar>
      <extLst>
        <ext xmlns:x14="http://schemas.microsoft.com/office/spreadsheetml/2009/9/main" uri="{B025F937-C7B1-47D3-B67F-A62EFF666E3E}">
          <x14:id>{E80E74D8-0505-334F-9D2C-A0DCD8DB3CF1}</x14:id>
        </ext>
      </extLst>
    </cfRule>
  </conditionalFormatting>
  <conditionalFormatting sqref="K63:BN63">
    <cfRule type="expression" dxfId="134" priority="198">
      <formula>K$6=TODAY()</formula>
    </cfRule>
  </conditionalFormatting>
  <conditionalFormatting sqref="BO63:BU63">
    <cfRule type="expression" dxfId="133" priority="197">
      <formula>BO$6=TODAY()</formula>
    </cfRule>
  </conditionalFormatting>
  <conditionalFormatting sqref="BV63:CB63">
    <cfRule type="expression" dxfId="132" priority="196">
      <formula>BV$6=TODAY()</formula>
    </cfRule>
  </conditionalFormatting>
  <conditionalFormatting sqref="CC63:CI63">
    <cfRule type="expression" dxfId="131" priority="195">
      <formula>CC$6=TODAY()</formula>
    </cfRule>
  </conditionalFormatting>
  <conditionalFormatting sqref="CJ63:CP63">
    <cfRule type="expression" dxfId="130" priority="194">
      <formula>CJ$6=TODAY()</formula>
    </cfRule>
  </conditionalFormatting>
  <conditionalFormatting sqref="CQ63:CW63">
    <cfRule type="expression" dxfId="129" priority="193">
      <formula>CQ$6=TODAY()</formula>
    </cfRule>
  </conditionalFormatting>
  <conditionalFormatting sqref="CX63:DD63">
    <cfRule type="expression" dxfId="128" priority="192">
      <formula>CX$6=TODAY()</formula>
    </cfRule>
  </conditionalFormatting>
  <conditionalFormatting sqref="DE63:DK63">
    <cfRule type="expression" dxfId="127" priority="191">
      <formula>DE$6=TODAY()</formula>
    </cfRule>
  </conditionalFormatting>
  <conditionalFormatting sqref="DL63:DR63">
    <cfRule type="expression" dxfId="126" priority="190">
      <formula>DL$6=TODAY()</formula>
    </cfRule>
  </conditionalFormatting>
  <conditionalFormatting sqref="DS63:DY63">
    <cfRule type="expression" dxfId="125" priority="189">
      <formula>DS$6=TODAY()</formula>
    </cfRule>
  </conditionalFormatting>
  <conditionalFormatting sqref="DZ63:EF63">
    <cfRule type="expression" dxfId="124" priority="188">
      <formula>DZ$6=TODAY()</formula>
    </cfRule>
  </conditionalFormatting>
  <conditionalFormatting sqref="EG63:EM63">
    <cfRule type="expression" dxfId="123" priority="187">
      <formula>EG$6=TODAY()</formula>
    </cfRule>
  </conditionalFormatting>
  <conditionalFormatting sqref="EN63:ET63">
    <cfRule type="expression" dxfId="122" priority="186">
      <formula>EN$6=TODAY()</formula>
    </cfRule>
  </conditionalFormatting>
  <conditionalFormatting sqref="EU63:FA63">
    <cfRule type="expression" dxfId="121" priority="185">
      <formula>EU$6=TODAY()</formula>
    </cfRule>
  </conditionalFormatting>
  <conditionalFormatting sqref="FB63:FH63">
    <cfRule type="expression" dxfId="120" priority="184">
      <formula>FB$6=TODAY()</formula>
    </cfRule>
  </conditionalFormatting>
  <conditionalFormatting sqref="FI63:FO63">
    <cfRule type="expression" dxfId="119" priority="183">
      <formula>FI$6=TODAY()</formula>
    </cfRule>
  </conditionalFormatting>
  <conditionalFormatting sqref="FP63:FV63">
    <cfRule type="expression" dxfId="118" priority="182">
      <formula>FP$6=TODAY()</formula>
    </cfRule>
  </conditionalFormatting>
  <conditionalFormatting sqref="FW63:GC63">
    <cfRule type="expression" dxfId="117" priority="181">
      <formula>FW$6=TODAY()</formula>
    </cfRule>
  </conditionalFormatting>
  <conditionalFormatting sqref="GD63:GJ63">
    <cfRule type="expression" dxfId="116" priority="180">
      <formula>GD$6=TODAY()</formula>
    </cfRule>
  </conditionalFormatting>
  <conditionalFormatting sqref="GK63:GQ63">
    <cfRule type="expression" dxfId="115" priority="179">
      <formula>GK$6=TODAY()</formula>
    </cfRule>
  </conditionalFormatting>
  <conditionalFormatting sqref="GR63:GX63">
    <cfRule type="expression" dxfId="114" priority="178">
      <formula>GR$6=TODAY()</formula>
    </cfRule>
  </conditionalFormatting>
  <conditionalFormatting sqref="GY64:HE64">
    <cfRule type="expression" dxfId="113" priority="125">
      <formula>GY$6=TODAY()</formula>
    </cfRule>
  </conditionalFormatting>
  <conditionalFormatting sqref="H64">
    <cfRule type="dataBar" priority="124">
      <dataBar>
        <cfvo type="num" val="0"/>
        <cfvo type="num" val="1"/>
        <color theme="0" tint="-0.249977111117893"/>
      </dataBar>
      <extLst>
        <ext xmlns:x14="http://schemas.microsoft.com/office/spreadsheetml/2009/9/main" uri="{B025F937-C7B1-47D3-B67F-A62EFF666E3E}">
          <x14:id>{3AACDEA5-BA07-4C4C-A972-47E9C9782978}</x14:id>
        </ext>
      </extLst>
    </cfRule>
  </conditionalFormatting>
  <conditionalFormatting sqref="K64:BN64">
    <cfRule type="expression" dxfId="112" priority="123">
      <formula>K$6=TODAY()</formula>
    </cfRule>
  </conditionalFormatting>
  <conditionalFormatting sqref="BO64:BU64">
    <cfRule type="expression" dxfId="111" priority="122">
      <formula>BO$6=TODAY()</formula>
    </cfRule>
  </conditionalFormatting>
  <conditionalFormatting sqref="BV64:CB64">
    <cfRule type="expression" dxfId="110" priority="121">
      <formula>BV$6=TODAY()</formula>
    </cfRule>
  </conditionalFormatting>
  <conditionalFormatting sqref="CC64:CI64">
    <cfRule type="expression" dxfId="109" priority="120">
      <formula>CC$6=TODAY()</formula>
    </cfRule>
  </conditionalFormatting>
  <conditionalFormatting sqref="CJ64:CP64">
    <cfRule type="expression" dxfId="108" priority="119">
      <formula>CJ$6=TODAY()</formula>
    </cfRule>
  </conditionalFormatting>
  <conditionalFormatting sqref="CQ64:CW64">
    <cfRule type="expression" dxfId="107" priority="118">
      <formula>CQ$6=TODAY()</formula>
    </cfRule>
  </conditionalFormatting>
  <conditionalFormatting sqref="CX64:DD64">
    <cfRule type="expression" dxfId="106" priority="117">
      <formula>CX$6=TODAY()</formula>
    </cfRule>
  </conditionalFormatting>
  <conditionalFormatting sqref="DE64:DK64">
    <cfRule type="expression" dxfId="105" priority="116">
      <formula>DE$6=TODAY()</formula>
    </cfRule>
  </conditionalFormatting>
  <conditionalFormatting sqref="DL64:DR64">
    <cfRule type="expression" dxfId="104" priority="115">
      <formula>DL$6=TODAY()</formula>
    </cfRule>
  </conditionalFormatting>
  <conditionalFormatting sqref="DS64:DY64">
    <cfRule type="expression" dxfId="103" priority="114">
      <formula>DS$6=TODAY()</formula>
    </cfRule>
  </conditionalFormatting>
  <conditionalFormatting sqref="DZ64:EF64">
    <cfRule type="expression" dxfId="102" priority="113">
      <formula>DZ$6=TODAY()</formula>
    </cfRule>
  </conditionalFormatting>
  <conditionalFormatting sqref="EG64:EM64">
    <cfRule type="expression" dxfId="101" priority="112">
      <formula>EG$6=TODAY()</formula>
    </cfRule>
  </conditionalFormatting>
  <conditionalFormatting sqref="EN64:ET64">
    <cfRule type="expression" dxfId="100" priority="111">
      <formula>EN$6=TODAY()</formula>
    </cfRule>
  </conditionalFormatting>
  <conditionalFormatting sqref="EU64:FA64">
    <cfRule type="expression" dxfId="99" priority="110">
      <formula>EU$6=TODAY()</formula>
    </cfRule>
  </conditionalFormatting>
  <conditionalFormatting sqref="FB64:FH64">
    <cfRule type="expression" dxfId="98" priority="109">
      <formula>FB$6=TODAY()</formula>
    </cfRule>
  </conditionalFormatting>
  <conditionalFormatting sqref="FI64:FO64">
    <cfRule type="expression" dxfId="97" priority="108">
      <formula>FI$6=TODAY()</formula>
    </cfRule>
  </conditionalFormatting>
  <conditionalFormatting sqref="FP64:FV64">
    <cfRule type="expression" dxfId="96" priority="107">
      <formula>FP$6=TODAY()</formula>
    </cfRule>
  </conditionalFormatting>
  <conditionalFormatting sqref="FW64:GC64">
    <cfRule type="expression" dxfId="95" priority="106">
      <formula>FW$6=TODAY()</formula>
    </cfRule>
  </conditionalFormatting>
  <conditionalFormatting sqref="GD64:GJ64">
    <cfRule type="expression" dxfId="94" priority="105">
      <formula>GD$6=TODAY()</formula>
    </cfRule>
  </conditionalFormatting>
  <conditionalFormatting sqref="GK64:GQ64">
    <cfRule type="expression" dxfId="93" priority="104">
      <formula>GK$6=TODAY()</formula>
    </cfRule>
  </conditionalFormatting>
  <conditionalFormatting sqref="GR64:GX64">
    <cfRule type="expression" dxfId="92" priority="103">
      <formula>GR$6=TODAY()</formula>
    </cfRule>
  </conditionalFormatting>
  <conditionalFormatting sqref="GY81:HE82">
    <cfRule type="expression" dxfId="91" priority="98">
      <formula>GY$6=TODAY()</formula>
    </cfRule>
  </conditionalFormatting>
  <conditionalFormatting sqref="H81:H82">
    <cfRule type="dataBar" priority="97">
      <dataBar>
        <cfvo type="num" val="0"/>
        <cfvo type="num" val="1"/>
        <color theme="0" tint="-0.249977111117893"/>
      </dataBar>
      <extLst>
        <ext xmlns:x14="http://schemas.microsoft.com/office/spreadsheetml/2009/9/main" uri="{B025F937-C7B1-47D3-B67F-A62EFF666E3E}">
          <x14:id>{C0C1E10A-0716-8B4A-8145-CCD0743AE2D9}</x14:id>
        </ext>
      </extLst>
    </cfRule>
  </conditionalFormatting>
  <conditionalFormatting sqref="K81:BN82">
    <cfRule type="expression" dxfId="90" priority="96">
      <formula>K$6=TODAY()</formula>
    </cfRule>
  </conditionalFormatting>
  <conditionalFormatting sqref="BO81:BU82">
    <cfRule type="expression" dxfId="89" priority="95">
      <formula>BO$6=TODAY()</formula>
    </cfRule>
  </conditionalFormatting>
  <conditionalFormatting sqref="BV81:CB82">
    <cfRule type="expression" dxfId="88" priority="94">
      <formula>BV$6=TODAY()</formula>
    </cfRule>
  </conditionalFormatting>
  <conditionalFormatting sqref="CC81:CI82">
    <cfRule type="expression" dxfId="87" priority="93">
      <formula>CC$6=TODAY()</formula>
    </cfRule>
  </conditionalFormatting>
  <conditionalFormatting sqref="CJ81:CP82">
    <cfRule type="expression" dxfId="86" priority="92">
      <formula>CJ$6=TODAY()</formula>
    </cfRule>
  </conditionalFormatting>
  <conditionalFormatting sqref="CQ81:CW82">
    <cfRule type="expression" dxfId="85" priority="91">
      <formula>CQ$6=TODAY()</formula>
    </cfRule>
  </conditionalFormatting>
  <conditionalFormatting sqref="CX81:DD82">
    <cfRule type="expression" dxfId="84" priority="90">
      <formula>CX$6=TODAY()</formula>
    </cfRule>
  </conditionalFormatting>
  <conditionalFormatting sqref="DE81:DK82">
    <cfRule type="expression" dxfId="83" priority="89">
      <formula>DE$6=TODAY()</formula>
    </cfRule>
  </conditionalFormatting>
  <conditionalFormatting sqref="DL81:DR82">
    <cfRule type="expression" dxfId="82" priority="88">
      <formula>DL$6=TODAY()</formula>
    </cfRule>
  </conditionalFormatting>
  <conditionalFormatting sqref="DS81:DY82">
    <cfRule type="expression" dxfId="81" priority="87">
      <formula>DS$6=TODAY()</formula>
    </cfRule>
  </conditionalFormatting>
  <conditionalFormatting sqref="DZ81:EF82">
    <cfRule type="expression" dxfId="80" priority="86">
      <formula>DZ$6=TODAY()</formula>
    </cfRule>
  </conditionalFormatting>
  <conditionalFormatting sqref="EG81:EM82">
    <cfRule type="expression" dxfId="79" priority="85">
      <formula>EG$6=TODAY()</formula>
    </cfRule>
  </conditionalFormatting>
  <conditionalFormatting sqref="EN81:ET82">
    <cfRule type="expression" dxfId="78" priority="84">
      <formula>EN$6=TODAY()</formula>
    </cfRule>
  </conditionalFormatting>
  <conditionalFormatting sqref="EU81:FA82">
    <cfRule type="expression" dxfId="77" priority="83">
      <formula>EU$6=TODAY()</formula>
    </cfRule>
  </conditionalFormatting>
  <conditionalFormatting sqref="FB81:FH82">
    <cfRule type="expression" dxfId="76" priority="82">
      <formula>FB$6=TODAY()</formula>
    </cfRule>
  </conditionalFormatting>
  <conditionalFormatting sqref="FI81:FO82">
    <cfRule type="expression" dxfId="75" priority="81">
      <formula>FI$6=TODAY()</formula>
    </cfRule>
  </conditionalFormatting>
  <conditionalFormatting sqref="FP81:FV82">
    <cfRule type="expression" dxfId="74" priority="80">
      <formula>FP$6=TODAY()</formula>
    </cfRule>
  </conditionalFormatting>
  <conditionalFormatting sqref="FW81:GC82">
    <cfRule type="expression" dxfId="73" priority="79">
      <formula>FW$6=TODAY()</formula>
    </cfRule>
  </conditionalFormatting>
  <conditionalFormatting sqref="GD81:GJ82">
    <cfRule type="expression" dxfId="72" priority="78">
      <formula>GD$6=TODAY()</formula>
    </cfRule>
  </conditionalFormatting>
  <conditionalFormatting sqref="GK81:GQ82">
    <cfRule type="expression" dxfId="71" priority="77">
      <formula>GK$6=TODAY()</formula>
    </cfRule>
  </conditionalFormatting>
  <conditionalFormatting sqref="GR81:GX82">
    <cfRule type="expression" dxfId="70" priority="76">
      <formula>GR$6=TODAY()</formula>
    </cfRule>
  </conditionalFormatting>
  <conditionalFormatting sqref="HD8:HE9">
    <cfRule type="expression" dxfId="69" priority="6881">
      <formula>AND($E19&lt;=HD$6,ROUNDDOWN(($F19-$E19+1)*$H19,0)+$E19-1&gt;=HD$6)</formula>
    </cfRule>
    <cfRule type="expression" dxfId="68" priority="6882">
      <formula>AND(NOT(ISBLANK($E19)),$E19&lt;=HD$6,$F19&gt;=HD$6)</formula>
    </cfRule>
  </conditionalFormatting>
  <conditionalFormatting sqref="HD10:HE10 HE76:HE77">
    <cfRule type="expression" dxfId="67" priority="6937">
      <formula>AND($E20&lt;=HD$6,ROUNDDOWN(($F20-$E20+1)*$H20,0)+$E20-1&gt;=HD$6)</formula>
    </cfRule>
    <cfRule type="expression" dxfId="66" priority="6938">
      <formula>AND(NOT(ISBLANK($E20)),$E20&lt;=HD$6,$F20&gt;=HD$6)</formula>
    </cfRule>
  </conditionalFormatting>
  <conditionalFormatting sqref="GY65:HE65">
    <cfRule type="expression" dxfId="65" priority="73">
      <formula>GY$6=TODAY()</formula>
    </cfRule>
  </conditionalFormatting>
  <conditionalFormatting sqref="H65">
    <cfRule type="dataBar" priority="72">
      <dataBar>
        <cfvo type="num" val="0"/>
        <cfvo type="num" val="1"/>
        <color theme="0" tint="-0.249977111117893"/>
      </dataBar>
      <extLst>
        <ext xmlns:x14="http://schemas.microsoft.com/office/spreadsheetml/2009/9/main" uri="{B025F937-C7B1-47D3-B67F-A62EFF666E3E}">
          <x14:id>{46715E23-E06B-9448-8DB2-611922B40109}</x14:id>
        </ext>
      </extLst>
    </cfRule>
  </conditionalFormatting>
  <conditionalFormatting sqref="K65:BN65">
    <cfRule type="expression" dxfId="64" priority="71">
      <formula>K$6=TODAY()</formula>
    </cfRule>
  </conditionalFormatting>
  <conditionalFormatting sqref="BO65:BU65">
    <cfRule type="expression" dxfId="63" priority="70">
      <formula>BO$6=TODAY()</formula>
    </cfRule>
  </conditionalFormatting>
  <conditionalFormatting sqref="BV65:CB65">
    <cfRule type="expression" dxfId="62" priority="69">
      <formula>BV$6=TODAY()</formula>
    </cfRule>
  </conditionalFormatting>
  <conditionalFormatting sqref="CC65:CI65">
    <cfRule type="expression" dxfId="61" priority="68">
      <formula>CC$6=TODAY()</formula>
    </cfRule>
  </conditionalFormatting>
  <conditionalFormatting sqref="CJ65:CP65">
    <cfRule type="expression" dxfId="60" priority="67">
      <formula>CJ$6=TODAY()</formula>
    </cfRule>
  </conditionalFormatting>
  <conditionalFormatting sqref="CQ65:CW65">
    <cfRule type="expression" dxfId="59" priority="66">
      <formula>CQ$6=TODAY()</formula>
    </cfRule>
  </conditionalFormatting>
  <conditionalFormatting sqref="CX65:DD65">
    <cfRule type="expression" dxfId="58" priority="65">
      <formula>CX$6=TODAY()</formula>
    </cfRule>
  </conditionalFormatting>
  <conditionalFormatting sqref="DE65:DK65">
    <cfRule type="expression" dxfId="57" priority="64">
      <formula>DE$6=TODAY()</formula>
    </cfRule>
  </conditionalFormatting>
  <conditionalFormatting sqref="DL65:DR65">
    <cfRule type="expression" dxfId="56" priority="63">
      <formula>DL$6=TODAY()</formula>
    </cfRule>
  </conditionalFormatting>
  <conditionalFormatting sqref="DS65:DY65">
    <cfRule type="expression" dxfId="55" priority="62">
      <formula>DS$6=TODAY()</formula>
    </cfRule>
  </conditionalFormatting>
  <conditionalFormatting sqref="DZ65:EF65">
    <cfRule type="expression" dxfId="54" priority="61">
      <formula>DZ$6=TODAY()</formula>
    </cfRule>
  </conditionalFormatting>
  <conditionalFormatting sqref="EG65:EM65">
    <cfRule type="expression" dxfId="53" priority="60">
      <formula>EG$6=TODAY()</formula>
    </cfRule>
  </conditionalFormatting>
  <conditionalFormatting sqref="EN65:ET65">
    <cfRule type="expression" dxfId="52" priority="59">
      <formula>EN$6=TODAY()</formula>
    </cfRule>
  </conditionalFormatting>
  <conditionalFormatting sqref="EU65:FA65">
    <cfRule type="expression" dxfId="51" priority="58">
      <formula>EU$6=TODAY()</formula>
    </cfRule>
  </conditionalFormatting>
  <conditionalFormatting sqref="FB65:FH65">
    <cfRule type="expression" dxfId="50" priority="57">
      <formula>FB$6=TODAY()</formula>
    </cfRule>
  </conditionalFormatting>
  <conditionalFormatting sqref="FI65:FO65">
    <cfRule type="expression" dxfId="49" priority="56">
      <formula>FI$6=TODAY()</formula>
    </cfRule>
  </conditionalFormatting>
  <conditionalFormatting sqref="FP65:FV65">
    <cfRule type="expression" dxfId="48" priority="55">
      <formula>FP$6=TODAY()</formula>
    </cfRule>
  </conditionalFormatting>
  <conditionalFormatting sqref="FW65:GC65">
    <cfRule type="expression" dxfId="47" priority="54">
      <formula>FW$6=TODAY()</formula>
    </cfRule>
  </conditionalFormatting>
  <conditionalFormatting sqref="GD65:GJ65">
    <cfRule type="expression" dxfId="46" priority="53">
      <formula>GD$6=TODAY()</formula>
    </cfRule>
  </conditionalFormatting>
  <conditionalFormatting sqref="GK65:GQ65">
    <cfRule type="expression" dxfId="45" priority="52">
      <formula>GK$6=TODAY()</formula>
    </cfRule>
  </conditionalFormatting>
  <conditionalFormatting sqref="GR65:GX65">
    <cfRule type="expression" dxfId="44" priority="51">
      <formula>GR$6=TODAY()</formula>
    </cfRule>
  </conditionalFormatting>
  <conditionalFormatting sqref="GY66:HE67">
    <cfRule type="expression" dxfId="43" priority="48">
      <formula>GY$6=TODAY()</formula>
    </cfRule>
  </conditionalFormatting>
  <conditionalFormatting sqref="H66:H67">
    <cfRule type="dataBar" priority="47">
      <dataBar>
        <cfvo type="num" val="0"/>
        <cfvo type="num" val="1"/>
        <color theme="0" tint="-0.249977111117893"/>
      </dataBar>
      <extLst>
        <ext xmlns:x14="http://schemas.microsoft.com/office/spreadsheetml/2009/9/main" uri="{B025F937-C7B1-47D3-B67F-A62EFF666E3E}">
          <x14:id>{B01461AE-04AF-784C-93EE-22BE5432BD6A}</x14:id>
        </ext>
      </extLst>
    </cfRule>
  </conditionalFormatting>
  <conditionalFormatting sqref="K66:BN67">
    <cfRule type="expression" dxfId="42" priority="46">
      <formula>K$6=TODAY()</formula>
    </cfRule>
  </conditionalFormatting>
  <conditionalFormatting sqref="BO66:BU67">
    <cfRule type="expression" dxfId="41" priority="45">
      <formula>BO$6=TODAY()</formula>
    </cfRule>
  </conditionalFormatting>
  <conditionalFormatting sqref="BV66:CB67">
    <cfRule type="expression" dxfId="40" priority="44">
      <formula>BV$6=TODAY()</formula>
    </cfRule>
  </conditionalFormatting>
  <conditionalFormatting sqref="CC66:CI67">
    <cfRule type="expression" dxfId="39" priority="43">
      <formula>CC$6=TODAY()</formula>
    </cfRule>
  </conditionalFormatting>
  <conditionalFormatting sqref="CJ66:CP67">
    <cfRule type="expression" dxfId="38" priority="42">
      <formula>CJ$6=TODAY()</formula>
    </cfRule>
  </conditionalFormatting>
  <conditionalFormatting sqref="CQ66:CW67">
    <cfRule type="expression" dxfId="37" priority="41">
      <formula>CQ$6=TODAY()</formula>
    </cfRule>
  </conditionalFormatting>
  <conditionalFormatting sqref="CX66:DD67">
    <cfRule type="expression" dxfId="36" priority="40">
      <formula>CX$6=TODAY()</formula>
    </cfRule>
  </conditionalFormatting>
  <conditionalFormatting sqref="DE66:DK67">
    <cfRule type="expression" dxfId="35" priority="39">
      <formula>DE$6=TODAY()</formula>
    </cfRule>
  </conditionalFormatting>
  <conditionalFormatting sqref="DL66:DR67">
    <cfRule type="expression" dxfId="34" priority="38">
      <formula>DL$6=TODAY()</formula>
    </cfRule>
  </conditionalFormatting>
  <conditionalFormatting sqref="DS66:DY67">
    <cfRule type="expression" dxfId="33" priority="37">
      <formula>DS$6=TODAY()</formula>
    </cfRule>
  </conditionalFormatting>
  <conditionalFormatting sqref="DZ66:EF67">
    <cfRule type="expression" dxfId="32" priority="36">
      <formula>DZ$6=TODAY()</formula>
    </cfRule>
  </conditionalFormatting>
  <conditionalFormatting sqref="EG66:EM67">
    <cfRule type="expression" dxfId="31" priority="35">
      <formula>EG$6=TODAY()</formula>
    </cfRule>
  </conditionalFormatting>
  <conditionalFormatting sqref="EN66:ET67">
    <cfRule type="expression" dxfId="30" priority="34">
      <formula>EN$6=TODAY()</formula>
    </cfRule>
  </conditionalFormatting>
  <conditionalFormatting sqref="EU66:FA67">
    <cfRule type="expression" dxfId="29" priority="33">
      <formula>EU$6=TODAY()</formula>
    </cfRule>
  </conditionalFormatting>
  <conditionalFormatting sqref="FB66:FH67">
    <cfRule type="expression" dxfId="28" priority="32">
      <formula>FB$6=TODAY()</formula>
    </cfRule>
  </conditionalFormatting>
  <conditionalFormatting sqref="FI66:FO67">
    <cfRule type="expression" dxfId="27" priority="31">
      <formula>FI$6=TODAY()</formula>
    </cfRule>
  </conditionalFormatting>
  <conditionalFormatting sqref="FP66:FV67">
    <cfRule type="expression" dxfId="26" priority="30">
      <formula>FP$6=TODAY()</formula>
    </cfRule>
  </conditionalFormatting>
  <conditionalFormatting sqref="FW66:GC67">
    <cfRule type="expression" dxfId="25" priority="29">
      <formula>FW$6=TODAY()</formula>
    </cfRule>
  </conditionalFormatting>
  <conditionalFormatting sqref="GD66:GJ67">
    <cfRule type="expression" dxfId="24" priority="28">
      <formula>GD$6=TODAY()</formula>
    </cfRule>
  </conditionalFormatting>
  <conditionalFormatting sqref="GK66:GQ67">
    <cfRule type="expression" dxfId="23" priority="27">
      <formula>GK$6=TODAY()</formula>
    </cfRule>
  </conditionalFormatting>
  <conditionalFormatting sqref="GR66:GX67">
    <cfRule type="expression" dxfId="22" priority="26">
      <formula>GR$6=TODAY()</formula>
    </cfRule>
  </conditionalFormatting>
  <conditionalFormatting sqref="GY67:HE67">
    <cfRule type="expression" dxfId="21" priority="23">
      <formula>GY$6=TODAY()</formula>
    </cfRule>
  </conditionalFormatting>
  <conditionalFormatting sqref="H67">
    <cfRule type="dataBar" priority="22">
      <dataBar>
        <cfvo type="num" val="0"/>
        <cfvo type="num" val="1"/>
        <color theme="0" tint="-0.249977111117893"/>
      </dataBar>
      <extLst>
        <ext xmlns:x14="http://schemas.microsoft.com/office/spreadsheetml/2009/9/main" uri="{B025F937-C7B1-47D3-B67F-A62EFF666E3E}">
          <x14:id>{57D0E9B3-A9A4-294A-AE33-0DEB9F7DB593}</x14:id>
        </ext>
      </extLst>
    </cfRule>
  </conditionalFormatting>
  <conditionalFormatting sqref="K67:BN67">
    <cfRule type="expression" dxfId="20" priority="21">
      <formula>K$6=TODAY()</formula>
    </cfRule>
  </conditionalFormatting>
  <conditionalFormatting sqref="BO67:BU67">
    <cfRule type="expression" dxfId="19" priority="20">
      <formula>BO$6=TODAY()</formula>
    </cfRule>
  </conditionalFormatting>
  <conditionalFormatting sqref="BV67:CB67">
    <cfRule type="expression" dxfId="18" priority="19">
      <formula>BV$6=TODAY()</formula>
    </cfRule>
  </conditionalFormatting>
  <conditionalFormatting sqref="CC67:CI67">
    <cfRule type="expression" dxfId="17" priority="18">
      <formula>CC$6=TODAY()</formula>
    </cfRule>
  </conditionalFormatting>
  <conditionalFormatting sqref="CJ67:CP67">
    <cfRule type="expression" dxfId="16" priority="17">
      <formula>CJ$6=TODAY()</formula>
    </cfRule>
  </conditionalFormatting>
  <conditionalFormatting sqref="CQ67:CW67">
    <cfRule type="expression" dxfId="15" priority="16">
      <formula>CQ$6=TODAY()</formula>
    </cfRule>
  </conditionalFormatting>
  <conditionalFormatting sqref="CX67:DD67">
    <cfRule type="expression" dxfId="14" priority="15">
      <formula>CX$6=TODAY()</formula>
    </cfRule>
  </conditionalFormatting>
  <conditionalFormatting sqref="DE67:DK67">
    <cfRule type="expression" dxfId="13" priority="14">
      <formula>DE$6=TODAY()</formula>
    </cfRule>
  </conditionalFormatting>
  <conditionalFormatting sqref="DL67:DR67">
    <cfRule type="expression" dxfId="12" priority="13">
      <formula>DL$6=TODAY()</formula>
    </cfRule>
  </conditionalFormatting>
  <conditionalFormatting sqref="DS67:DY67">
    <cfRule type="expression" dxfId="11" priority="12">
      <formula>DS$6=TODAY()</formula>
    </cfRule>
  </conditionalFormatting>
  <conditionalFormatting sqref="DZ67:EF67">
    <cfRule type="expression" dxfId="10" priority="11">
      <formula>DZ$6=TODAY()</formula>
    </cfRule>
  </conditionalFormatting>
  <conditionalFormatting sqref="EG67:EM67">
    <cfRule type="expression" dxfId="9" priority="10">
      <formula>EG$6=TODAY()</formula>
    </cfRule>
  </conditionalFormatting>
  <conditionalFormatting sqref="EN67:ET67">
    <cfRule type="expression" dxfId="8" priority="9">
      <formula>EN$6=TODAY()</formula>
    </cfRule>
  </conditionalFormatting>
  <conditionalFormatting sqref="EU67:FA67">
    <cfRule type="expression" dxfId="7" priority="8">
      <formula>EU$6=TODAY()</formula>
    </cfRule>
  </conditionalFormatting>
  <conditionalFormatting sqref="FB67:FH67">
    <cfRule type="expression" dxfId="6" priority="7">
      <formula>FB$6=TODAY()</formula>
    </cfRule>
  </conditionalFormatting>
  <conditionalFormatting sqref="FI67:FO67">
    <cfRule type="expression" dxfId="5" priority="6">
      <formula>FI$6=TODAY()</formula>
    </cfRule>
  </conditionalFormatting>
  <conditionalFormatting sqref="FP67:FV67">
    <cfRule type="expression" dxfId="4" priority="5">
      <formula>FP$6=TODAY()</formula>
    </cfRule>
  </conditionalFormatting>
  <conditionalFormatting sqref="FW67:GC67">
    <cfRule type="expression" dxfId="3" priority="4">
      <formula>FW$6=TODAY()</formula>
    </cfRule>
  </conditionalFormatting>
  <conditionalFormatting sqref="GD67:GJ67">
    <cfRule type="expression" dxfId="2" priority="3">
      <formula>GD$6=TODAY()</formula>
    </cfRule>
  </conditionalFormatting>
  <conditionalFormatting sqref="GK67:GQ67">
    <cfRule type="expression" dxfId="1" priority="2">
      <formula>GK$6=TODAY()</formula>
    </cfRule>
  </conditionalFormatting>
  <conditionalFormatting sqref="GR67:GX67">
    <cfRule type="expression" dxfId="0" priority="1">
      <formula>GR$6=TODAY()</formula>
    </cfRule>
  </conditionalFormatting>
  <dataValidations count="1">
    <dataValidation allowBlank="1" showInputMessage="1" showErrorMessage="1" promptTitle="Display Week" prompt="Enter the week number to display first in the Gantt Chart. The weeks are numbered starting from the week containing the Start Date." sqref="I4" xr:uid="{00000000-0002-0000-0000-000000000000}"/>
  </dataValidations>
  <hyperlinks>
    <hyperlink ref="AD1:AR1" r:id="rId1" display="Learn about the Pro version" xr:uid="{00000000-0004-0000-0000-000000000000}"/>
  </hyperlinks>
  <pageMargins left="0.25" right="0.25" top="0.5" bottom="0.5" header="0.5" footer="0.25"/>
  <pageSetup scale="61" fitToHeight="0" orientation="landscape" r:id="rId2"/>
  <headerFooter alignWithMargins="0"/>
  <ignoredErrors>
    <ignoredError sqref="A83 B84:B85 F22 F29 I23 E88:E89 E83:I86 H22:I22 H29:I29 I30" unlockedFormula="1"/>
    <ignoredError sqref="A29 A22" 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8238" r:id="rId5" name="Scroll Bar 46">
              <controlPr defaultSize="0" print="0" autoPict="0">
                <anchor moveWithCells="1">
                  <from>
                    <xdr:col>10</xdr:col>
                    <xdr:colOff>12700</xdr:colOff>
                    <xdr:row>1</xdr:row>
                    <xdr:rowOff>38100</xdr:rowOff>
                  </from>
                  <to>
                    <xdr:col>40</xdr:col>
                    <xdr:colOff>101600</xdr:colOff>
                    <xdr:row>1</xdr:row>
                    <xdr:rowOff>228600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0A58A75E-4698-465A-8593-F06B91A3A900}">
            <x14:dataBar minLength="0" maxLength="100" gradient="0">
              <x14:cfvo type="num">
                <xm:f>0</xm:f>
              </x14:cfvo>
              <x14:cfvo type="num">
                <xm:f>1</xm:f>
              </x14:cfvo>
              <x14:negativeFillColor rgb="FFFF0000"/>
              <x14:axisColor rgb="FF000000"/>
            </x14:dataBar>
          </x14:cfRule>
          <xm:sqref>H85:H89 H29:H30 H56 H83 H22:H24 H12 H9 H14 H18:H19</xm:sqref>
        </x14:conditionalFormatting>
        <x14:conditionalFormatting xmlns:xm="http://schemas.microsoft.com/office/excel/2006/main">
          <x14:cfRule type="dataBar" id="{0C5F51BE-6168-2F40-B06E-02BB8FCBBC93}">
            <x14:dataBar minLength="0" maxLength="100" gradient="0">
              <x14:cfvo type="num">
                <xm:f>0</xm:f>
              </x14:cfvo>
              <x14:cfvo type="num">
                <xm:f>1</xm:f>
              </x14:cfvo>
              <x14:negativeFillColor rgb="FFFF0000"/>
              <x14:axisColor rgb="FF000000"/>
            </x14:dataBar>
          </x14:cfRule>
          <xm:sqref>H20</xm:sqref>
        </x14:conditionalFormatting>
        <x14:conditionalFormatting xmlns:xm="http://schemas.microsoft.com/office/excel/2006/main">
          <x14:cfRule type="dataBar" id="{F1F1FDE6-6FA4-8B49-9541-33AFA308E870}">
            <x14:dataBar minLength="0" maxLength="100" gradient="0">
              <x14:cfvo type="num">
                <xm:f>0</xm:f>
              </x14:cfvo>
              <x14:cfvo type="num">
                <xm:f>1</xm:f>
              </x14:cfvo>
              <x14:negativeFillColor rgb="FFFF0000"/>
              <x14:axisColor rgb="FF000000"/>
            </x14:dataBar>
          </x14:cfRule>
          <xm:sqref>H21</xm:sqref>
        </x14:conditionalFormatting>
        <x14:conditionalFormatting xmlns:xm="http://schemas.microsoft.com/office/excel/2006/main">
          <x14:cfRule type="dataBar" id="{43FC52B2-379B-B647-ADF9-CEEC73D6DA21}">
            <x14:dataBar minLength="0" maxLength="100" gradient="0">
              <x14:cfvo type="num">
                <xm:f>0</xm:f>
              </x14:cfvo>
              <x14:cfvo type="num">
                <xm:f>1</xm:f>
              </x14:cfvo>
              <x14:negativeFillColor rgb="FFFF0000"/>
              <x14:axisColor rgb="FF000000"/>
            </x14:dataBar>
          </x14:cfRule>
          <xm:sqref>H28</xm:sqref>
        </x14:conditionalFormatting>
        <x14:conditionalFormatting xmlns:xm="http://schemas.microsoft.com/office/excel/2006/main">
          <x14:cfRule type="dataBar" id="{FE0C35DC-C1A2-DB49-94EA-C400A000E263}">
            <x14:dataBar minLength="0" maxLength="100" gradient="0">
              <x14:cfvo type="num">
                <xm:f>0</xm:f>
              </x14:cfvo>
              <x14:cfvo type="num">
                <xm:f>1</xm:f>
              </x14:cfvo>
              <x14:negativeFillColor rgb="FFFF0000"/>
              <x14:axisColor rgb="FF000000"/>
            </x14:dataBar>
          </x14:cfRule>
          <xm:sqref>H31</xm:sqref>
        </x14:conditionalFormatting>
        <x14:conditionalFormatting xmlns:xm="http://schemas.microsoft.com/office/excel/2006/main">
          <x14:cfRule type="dataBar" id="{CE7FB9AD-E2F3-224A-B7F8-8D9726A21D10}">
            <x14:dataBar minLength="0" maxLength="100" gradient="0">
              <x14:cfvo type="num">
                <xm:f>0</xm:f>
              </x14:cfvo>
              <x14:cfvo type="num">
                <xm:f>1</xm:f>
              </x14:cfvo>
              <x14:negativeFillColor rgb="FFFF0000"/>
              <x14:axisColor rgb="FF000000"/>
            </x14:dataBar>
          </x14:cfRule>
          <xm:sqref>H57</xm:sqref>
        </x14:conditionalFormatting>
        <x14:conditionalFormatting xmlns:xm="http://schemas.microsoft.com/office/excel/2006/main">
          <x14:cfRule type="dataBar" id="{EEF7C954-AE4B-3B48-96AA-EC564DC8FF65}">
            <x14:dataBar minLength="0" maxLength="100" gradient="0">
              <x14:cfvo type="num">
                <xm:f>0</xm:f>
              </x14:cfvo>
              <x14:cfvo type="num">
                <xm:f>1</xm:f>
              </x14:cfvo>
              <x14:negativeFillColor rgb="FFFF0000"/>
              <x14:axisColor rgb="FF000000"/>
            </x14:dataBar>
          </x14:cfRule>
          <xm:sqref>H60</xm:sqref>
        </x14:conditionalFormatting>
        <x14:conditionalFormatting xmlns:xm="http://schemas.microsoft.com/office/excel/2006/main">
          <x14:cfRule type="dataBar" id="{EB001F74-03C4-904F-B067-CCAB55049D5E}">
            <x14:dataBar minLength="0" maxLength="100" gradient="0">
              <x14:cfvo type="num">
                <xm:f>0</xm:f>
              </x14:cfvo>
              <x14:cfvo type="num">
                <xm:f>1</xm:f>
              </x14:cfvo>
              <x14:negativeFillColor rgb="FFFF0000"/>
              <x14:axisColor rgb="FF000000"/>
            </x14:dataBar>
          </x14:cfRule>
          <xm:sqref>H36</xm:sqref>
        </x14:conditionalFormatting>
        <x14:conditionalFormatting xmlns:xm="http://schemas.microsoft.com/office/excel/2006/main">
          <x14:cfRule type="dataBar" id="{06CF9356-283C-4C44-A74C-CC52BB20A009}">
            <x14:dataBar minLength="0" maxLength="100" gradient="0">
              <x14:cfvo type="num">
                <xm:f>0</xm:f>
              </x14:cfvo>
              <x14:cfvo type="num">
                <xm:f>1</xm:f>
              </x14:cfvo>
              <x14:negativeFillColor rgb="FFFF0000"/>
              <x14:axisColor rgb="FF000000"/>
            </x14:dataBar>
          </x14:cfRule>
          <xm:sqref>H35</xm:sqref>
        </x14:conditionalFormatting>
        <x14:conditionalFormatting xmlns:xm="http://schemas.microsoft.com/office/excel/2006/main">
          <x14:cfRule type="dataBar" id="{81B2F82F-05D2-4149-AAAC-827BEF8A5D88}">
            <x14:dataBar minLength="0" maxLength="100" gradient="0">
              <x14:cfvo type="num">
                <xm:f>0</xm:f>
              </x14:cfvo>
              <x14:cfvo type="num">
                <xm:f>1</xm:f>
              </x14:cfvo>
              <x14:negativeFillColor rgb="FFFF0000"/>
              <x14:axisColor rgb="FF000000"/>
            </x14:dataBar>
          </x14:cfRule>
          <xm:sqref>H37</xm:sqref>
        </x14:conditionalFormatting>
        <x14:conditionalFormatting xmlns:xm="http://schemas.microsoft.com/office/excel/2006/main">
          <x14:cfRule type="dataBar" id="{A7337019-B4EB-374F-A4E8-C8873F96EDA7}">
            <x14:dataBar minLength="0" maxLength="100" gradient="0">
              <x14:cfvo type="num">
                <xm:f>0</xm:f>
              </x14:cfvo>
              <x14:cfvo type="num">
                <xm:f>1</xm:f>
              </x14:cfvo>
              <x14:negativeFillColor rgb="FFFF0000"/>
              <x14:axisColor rgb="FF000000"/>
            </x14:dataBar>
          </x14:cfRule>
          <xm:sqref>H73</xm:sqref>
        </x14:conditionalFormatting>
        <x14:conditionalFormatting xmlns:xm="http://schemas.microsoft.com/office/excel/2006/main">
          <x14:cfRule type="dataBar" id="{CFC7AAFE-EF4F-274F-ADAF-119D00207FDE}">
            <x14:dataBar minLength="0" maxLength="100" gradient="0">
              <x14:cfvo type="num">
                <xm:f>0</xm:f>
              </x14:cfvo>
              <x14:cfvo type="num">
                <xm:f>1</xm:f>
              </x14:cfvo>
              <x14:negativeFillColor rgb="FFFF0000"/>
              <x14:axisColor rgb="FF000000"/>
            </x14:dataBar>
          </x14:cfRule>
          <xm:sqref>H58</xm:sqref>
        </x14:conditionalFormatting>
        <x14:conditionalFormatting xmlns:xm="http://schemas.microsoft.com/office/excel/2006/main">
          <x14:cfRule type="dataBar" id="{D410C8CB-849F-4943-A6A4-CEA3B4587303}">
            <x14:dataBar minLength="0" maxLength="100" gradient="0">
              <x14:cfvo type="num">
                <xm:f>0</xm:f>
              </x14:cfvo>
              <x14:cfvo type="num">
                <xm:f>1</xm:f>
              </x14:cfvo>
              <x14:negativeFillColor rgb="FFFF0000"/>
              <x14:axisColor rgb="FF000000"/>
            </x14:dataBar>
          </x14:cfRule>
          <xm:sqref>H59</xm:sqref>
        </x14:conditionalFormatting>
        <x14:conditionalFormatting xmlns:xm="http://schemas.microsoft.com/office/excel/2006/main">
          <x14:cfRule type="dataBar" id="{61A4E2EE-90C7-944A-951B-02F7B224B0CD}">
            <x14:dataBar minLength="0" maxLength="100" gradient="0">
              <x14:cfvo type="num">
                <xm:f>0</xm:f>
              </x14:cfvo>
              <x14:cfvo type="num">
                <xm:f>1</xm:f>
              </x14:cfvo>
              <x14:negativeFillColor rgb="FFFF0000"/>
              <x14:axisColor rgb="FF000000"/>
            </x14:dataBar>
          </x14:cfRule>
          <xm:sqref>H42</xm:sqref>
        </x14:conditionalFormatting>
        <x14:conditionalFormatting xmlns:xm="http://schemas.microsoft.com/office/excel/2006/main">
          <x14:cfRule type="dataBar" id="{6A8C0CAD-EFD4-0540-B6BF-1076EBB30070}">
            <x14:dataBar minLength="0" maxLength="100" gradient="0">
              <x14:cfvo type="num">
                <xm:f>0</xm:f>
              </x14:cfvo>
              <x14:cfvo type="num">
                <xm:f>1</xm:f>
              </x14:cfvo>
              <x14:negativeFillColor rgb="FFFF0000"/>
              <x14:axisColor rgb="FF000000"/>
            </x14:dataBar>
          </x14:cfRule>
          <xm:sqref>H53</xm:sqref>
        </x14:conditionalFormatting>
        <x14:conditionalFormatting xmlns:xm="http://schemas.microsoft.com/office/excel/2006/main">
          <x14:cfRule type="dataBar" id="{D5D95B7E-0383-254B-BDE9-39038FDB0DA2}">
            <x14:dataBar minLength="0" maxLength="100" gradient="0">
              <x14:cfvo type="num">
                <xm:f>0</xm:f>
              </x14:cfvo>
              <x14:cfvo type="num">
                <xm:f>1</xm:f>
              </x14:cfvo>
              <x14:negativeFillColor rgb="FFFF0000"/>
              <x14:axisColor rgb="FF000000"/>
            </x14:dataBar>
          </x14:cfRule>
          <xm:sqref>H46</xm:sqref>
        </x14:conditionalFormatting>
        <x14:conditionalFormatting xmlns:xm="http://schemas.microsoft.com/office/excel/2006/main">
          <x14:cfRule type="dataBar" id="{617FE1AC-7F3C-2948-AB91-9035612017D4}">
            <x14:dataBar minLength="0" maxLength="100" gradient="0">
              <x14:cfvo type="num">
                <xm:f>0</xm:f>
              </x14:cfvo>
              <x14:cfvo type="num">
                <xm:f>1</xm:f>
              </x14:cfvo>
              <x14:negativeFillColor rgb="FFFF0000"/>
              <x14:axisColor rgb="FF000000"/>
            </x14:dataBar>
          </x14:cfRule>
          <xm:sqref>H39</xm:sqref>
        </x14:conditionalFormatting>
        <x14:conditionalFormatting xmlns:xm="http://schemas.microsoft.com/office/excel/2006/main">
          <x14:cfRule type="dataBar" id="{A8D96297-0F10-554A-A5FE-7719F80B0E4E}">
            <x14:dataBar minLength="0" maxLength="100" gradient="0">
              <x14:cfvo type="num">
                <xm:f>0</xm:f>
              </x14:cfvo>
              <x14:cfvo type="num">
                <xm:f>1</xm:f>
              </x14:cfvo>
              <x14:negativeFillColor rgb="FFFF0000"/>
              <x14:axisColor rgb="FF000000"/>
            </x14:dataBar>
          </x14:cfRule>
          <xm:sqref>H45</xm:sqref>
        </x14:conditionalFormatting>
        <x14:conditionalFormatting xmlns:xm="http://schemas.microsoft.com/office/excel/2006/main">
          <x14:cfRule type="dataBar" id="{C4FE2CE3-8FC9-2F4A-9461-5C0006F48503}">
            <x14:dataBar minLength="0" maxLength="100" gradient="0">
              <x14:cfvo type="num">
                <xm:f>0</xm:f>
              </x14:cfvo>
              <x14:cfvo type="num">
                <xm:f>1</xm:f>
              </x14:cfvo>
              <x14:negativeFillColor rgb="FFFF0000"/>
              <x14:axisColor rgb="FF000000"/>
            </x14:dataBar>
          </x14:cfRule>
          <xm:sqref>H43</xm:sqref>
        </x14:conditionalFormatting>
        <x14:conditionalFormatting xmlns:xm="http://schemas.microsoft.com/office/excel/2006/main">
          <x14:cfRule type="dataBar" id="{7A17872F-549A-7C44-807F-623BB9F7495D}">
            <x14:dataBar minLength="0" maxLength="100" gradient="0">
              <x14:cfvo type="num">
                <xm:f>0</xm:f>
              </x14:cfvo>
              <x14:cfvo type="num">
                <xm:f>1</xm:f>
              </x14:cfvo>
              <x14:negativeFillColor rgb="FFFF0000"/>
              <x14:axisColor rgb="FF000000"/>
            </x14:dataBar>
          </x14:cfRule>
          <xm:sqref>H44</xm:sqref>
        </x14:conditionalFormatting>
        <x14:conditionalFormatting xmlns:xm="http://schemas.microsoft.com/office/excel/2006/main">
          <x14:cfRule type="dataBar" id="{A653F91A-703F-3D49-8592-518D5602383B}">
            <x14:dataBar minLength="0" maxLength="100" gradient="0">
              <x14:cfvo type="num">
                <xm:f>0</xm:f>
              </x14:cfvo>
              <x14:cfvo type="num">
                <xm:f>1</xm:f>
              </x14:cfvo>
              <x14:negativeFillColor rgb="FFFF0000"/>
              <x14:axisColor rgb="FF000000"/>
            </x14:dataBar>
          </x14:cfRule>
          <xm:sqref>H40</xm:sqref>
        </x14:conditionalFormatting>
        <x14:conditionalFormatting xmlns:xm="http://schemas.microsoft.com/office/excel/2006/main">
          <x14:cfRule type="dataBar" id="{3F5FC333-25BA-EA48-A548-2E5EF0606CCF}">
            <x14:dataBar minLength="0" maxLength="100" gradient="0">
              <x14:cfvo type="num">
                <xm:f>0</xm:f>
              </x14:cfvo>
              <x14:cfvo type="num">
                <xm:f>1</xm:f>
              </x14:cfvo>
              <x14:negativeFillColor rgb="FFFF0000"/>
              <x14:axisColor rgb="FF000000"/>
            </x14:dataBar>
          </x14:cfRule>
          <xm:sqref>H41</xm:sqref>
        </x14:conditionalFormatting>
        <x14:conditionalFormatting xmlns:xm="http://schemas.microsoft.com/office/excel/2006/main">
          <x14:cfRule type="dataBar" id="{BCF5580A-7C48-934B-83C6-1DFAB50F3A12}">
            <x14:dataBar minLength="0" maxLength="100" gradient="0">
              <x14:cfvo type="num">
                <xm:f>0</xm:f>
              </x14:cfvo>
              <x14:cfvo type="num">
                <xm:f>1</xm:f>
              </x14:cfvo>
              <x14:negativeFillColor rgb="FFFF0000"/>
              <x14:axisColor rgb="FF000000"/>
            </x14:dataBar>
          </x14:cfRule>
          <xm:sqref>H27</xm:sqref>
        </x14:conditionalFormatting>
        <x14:conditionalFormatting xmlns:xm="http://schemas.microsoft.com/office/excel/2006/main">
          <x14:cfRule type="dataBar" id="{9D375A74-339C-D042-A5A0-8C2BFAB5B963}">
            <x14:dataBar minLength="0" maxLength="100" gradient="0">
              <x14:cfvo type="num">
                <xm:f>0</xm:f>
              </x14:cfvo>
              <x14:cfvo type="num">
                <xm:f>1</xm:f>
              </x14:cfvo>
              <x14:negativeFillColor rgb="FFFF0000"/>
              <x14:axisColor rgb="FF000000"/>
            </x14:dataBar>
          </x14:cfRule>
          <xm:sqref>H8</xm:sqref>
        </x14:conditionalFormatting>
        <x14:conditionalFormatting xmlns:xm="http://schemas.microsoft.com/office/excel/2006/main">
          <x14:cfRule type="dataBar" id="{78802893-A457-AA4C-B7D6-C54336E459BD}">
            <x14:dataBar minLength="0" maxLength="100" gradient="0">
              <x14:cfvo type="num">
                <xm:f>0</xm:f>
              </x14:cfvo>
              <x14:cfvo type="num">
                <xm:f>1</xm:f>
              </x14:cfvo>
              <x14:negativeFillColor rgb="FFFF0000"/>
              <x14:axisColor rgb="FF000000"/>
            </x14:dataBar>
          </x14:cfRule>
          <xm:sqref>H38</xm:sqref>
        </x14:conditionalFormatting>
        <x14:conditionalFormatting xmlns:xm="http://schemas.microsoft.com/office/excel/2006/main">
          <x14:cfRule type="dataBar" id="{588FE27D-DE94-F945-BCD0-D043257890ED}">
            <x14:dataBar minLength="0" maxLength="100" gradient="0">
              <x14:cfvo type="num">
                <xm:f>0</xm:f>
              </x14:cfvo>
              <x14:cfvo type="num">
                <xm:f>1</xm:f>
              </x14:cfvo>
              <x14:negativeFillColor rgb="FFFF0000"/>
              <x14:axisColor rgb="FF000000"/>
            </x14:dataBar>
          </x14:cfRule>
          <xm:sqref>H52</xm:sqref>
        </x14:conditionalFormatting>
        <x14:conditionalFormatting xmlns:xm="http://schemas.microsoft.com/office/excel/2006/main">
          <x14:cfRule type="dataBar" id="{40DB85F6-0255-BD47-B684-F20EC1F8B372}">
            <x14:dataBar minLength="0" maxLength="100" gradient="0">
              <x14:cfvo type="num">
                <xm:f>0</xm:f>
              </x14:cfvo>
              <x14:cfvo type="num">
                <xm:f>1</xm:f>
              </x14:cfvo>
              <x14:negativeFillColor rgb="FFFF0000"/>
              <x14:axisColor rgb="FF000000"/>
            </x14:dataBar>
          </x14:cfRule>
          <xm:sqref>H47</xm:sqref>
        </x14:conditionalFormatting>
        <x14:conditionalFormatting xmlns:xm="http://schemas.microsoft.com/office/excel/2006/main">
          <x14:cfRule type="dataBar" id="{0DEB77B0-A1B3-8E45-A13D-299447638365}">
            <x14:dataBar minLength="0" maxLength="100" gradient="0">
              <x14:cfvo type="num">
                <xm:f>0</xm:f>
              </x14:cfvo>
              <x14:cfvo type="num">
                <xm:f>1</xm:f>
              </x14:cfvo>
              <x14:negativeFillColor rgb="FFFF0000"/>
              <x14:axisColor rgb="FF000000"/>
            </x14:dataBar>
          </x14:cfRule>
          <xm:sqref>H50</xm:sqref>
        </x14:conditionalFormatting>
        <x14:conditionalFormatting xmlns:xm="http://schemas.microsoft.com/office/excel/2006/main">
          <x14:cfRule type="dataBar" id="{7E73B6CF-E697-7F4A-A538-371EA86E670F}">
            <x14:dataBar minLength="0" maxLength="100" gradient="0">
              <x14:cfvo type="num">
                <xm:f>0</xm:f>
              </x14:cfvo>
              <x14:cfvo type="num">
                <xm:f>1</xm:f>
              </x14:cfvo>
              <x14:negativeFillColor rgb="FFFF0000"/>
              <x14:axisColor rgb="FF000000"/>
            </x14:dataBar>
          </x14:cfRule>
          <xm:sqref>H54</xm:sqref>
        </x14:conditionalFormatting>
        <x14:conditionalFormatting xmlns:xm="http://schemas.microsoft.com/office/excel/2006/main">
          <x14:cfRule type="dataBar" id="{A4C92792-181D-9E42-BE52-61FCD95A8FF2}">
            <x14:dataBar minLength="0" maxLength="100" gradient="0">
              <x14:cfvo type="num">
                <xm:f>0</xm:f>
              </x14:cfvo>
              <x14:cfvo type="num">
                <xm:f>1</xm:f>
              </x14:cfvo>
              <x14:negativeFillColor rgb="FFFF0000"/>
              <x14:axisColor rgb="FF000000"/>
            </x14:dataBar>
          </x14:cfRule>
          <xm:sqref>H55</xm:sqref>
        </x14:conditionalFormatting>
        <x14:conditionalFormatting xmlns:xm="http://schemas.microsoft.com/office/excel/2006/main">
          <x14:cfRule type="dataBar" id="{E3DBFF93-A387-1149-B89C-7A7AE43728A4}">
            <x14:dataBar minLength="0" maxLength="100" gradient="0">
              <x14:cfvo type="num">
                <xm:f>0</xm:f>
              </x14:cfvo>
              <x14:cfvo type="num">
                <xm:f>1</xm:f>
              </x14:cfvo>
              <x14:negativeFillColor rgb="FFFF0000"/>
              <x14:axisColor rgb="FF000000"/>
            </x14:dataBar>
          </x14:cfRule>
          <xm:sqref>H61</xm:sqref>
        </x14:conditionalFormatting>
        <x14:conditionalFormatting xmlns:xm="http://schemas.microsoft.com/office/excel/2006/main">
          <x14:cfRule type="dataBar" id="{36ACDE52-9FDD-B542-8C69-F15F89002337}">
            <x14:dataBar minLength="0" maxLength="100" gradient="0">
              <x14:cfvo type="num">
                <xm:f>0</xm:f>
              </x14:cfvo>
              <x14:cfvo type="num">
                <xm:f>1</xm:f>
              </x14:cfvo>
              <x14:negativeFillColor rgb="FFFF0000"/>
              <x14:axisColor rgb="FF000000"/>
            </x14:dataBar>
          </x14:cfRule>
          <xm:sqref>H74</xm:sqref>
        </x14:conditionalFormatting>
        <x14:conditionalFormatting xmlns:xm="http://schemas.microsoft.com/office/excel/2006/main">
          <x14:cfRule type="dataBar" id="{A012F361-658F-2A4A-B6D1-35639F196510}">
            <x14:dataBar minLength="0" maxLength="100" gradient="0">
              <x14:cfvo type="num">
                <xm:f>0</xm:f>
              </x14:cfvo>
              <x14:cfvo type="num">
                <xm:f>1</xm:f>
              </x14:cfvo>
              <x14:negativeFillColor rgb="FFFF0000"/>
              <x14:axisColor rgb="FF000000"/>
            </x14:dataBar>
          </x14:cfRule>
          <xm:sqref>H75</xm:sqref>
        </x14:conditionalFormatting>
        <x14:conditionalFormatting xmlns:xm="http://schemas.microsoft.com/office/excel/2006/main">
          <x14:cfRule type="dataBar" id="{2C141E92-9310-EA40-A3E0-1DE2C1E509CE}">
            <x14:dataBar minLength="0" maxLength="100" gradient="0">
              <x14:cfvo type="num">
                <xm:f>0</xm:f>
              </x14:cfvo>
              <x14:cfvo type="num">
                <xm:f>1</xm:f>
              </x14:cfvo>
              <x14:negativeFillColor rgb="FFFF0000"/>
              <x14:axisColor rgb="FF000000"/>
            </x14:dataBar>
          </x14:cfRule>
          <xm:sqref>H76</xm:sqref>
        </x14:conditionalFormatting>
        <x14:conditionalFormatting xmlns:xm="http://schemas.microsoft.com/office/excel/2006/main">
          <x14:cfRule type="dataBar" id="{E5613498-0D87-3F45-B8C3-C8438613A764}">
            <x14:dataBar minLength="0" maxLength="100" gradient="0">
              <x14:cfvo type="num">
                <xm:f>0</xm:f>
              </x14:cfvo>
              <x14:cfvo type="num">
                <xm:f>1</xm:f>
              </x14:cfvo>
              <x14:negativeFillColor rgb="FFFF0000"/>
              <x14:axisColor rgb="FF000000"/>
            </x14:dataBar>
          </x14:cfRule>
          <xm:sqref>H78</xm:sqref>
        </x14:conditionalFormatting>
        <x14:conditionalFormatting xmlns:xm="http://schemas.microsoft.com/office/excel/2006/main">
          <x14:cfRule type="dataBar" id="{9AE5167C-5E26-3342-AC5A-6543CF89F330}">
            <x14:dataBar minLength="0" maxLength="100" gradient="0">
              <x14:cfvo type="num">
                <xm:f>0</xm:f>
              </x14:cfvo>
              <x14:cfvo type="num">
                <xm:f>1</xm:f>
              </x14:cfvo>
              <x14:negativeFillColor rgb="FFFF0000"/>
              <x14:axisColor rgb="FF000000"/>
            </x14:dataBar>
          </x14:cfRule>
          <xm:sqref>H77</xm:sqref>
        </x14:conditionalFormatting>
        <x14:conditionalFormatting xmlns:xm="http://schemas.microsoft.com/office/excel/2006/main">
          <x14:cfRule type="dataBar" id="{DABBF9AC-FE4A-184D-8507-B3A9DEEBE3D6}">
            <x14:dataBar minLength="0" maxLength="100" gradient="0">
              <x14:cfvo type="num">
                <xm:f>0</xm:f>
              </x14:cfvo>
              <x14:cfvo type="num">
                <xm:f>1</xm:f>
              </x14:cfvo>
              <x14:negativeFillColor rgb="FFFF0000"/>
              <x14:axisColor rgb="FF000000"/>
            </x14:dataBar>
          </x14:cfRule>
          <xm:sqref>H79</xm:sqref>
        </x14:conditionalFormatting>
        <x14:conditionalFormatting xmlns:xm="http://schemas.microsoft.com/office/excel/2006/main">
          <x14:cfRule type="dataBar" id="{0918C84C-6311-DA47-A90B-B5461506E125}">
            <x14:dataBar minLength="0" maxLength="100" gradient="0">
              <x14:cfvo type="num">
                <xm:f>0</xm:f>
              </x14:cfvo>
              <x14:cfvo type="num">
                <xm:f>1</xm:f>
              </x14:cfvo>
              <x14:negativeFillColor rgb="FFFF0000"/>
              <x14:axisColor rgb="FF000000"/>
            </x14:dataBar>
          </x14:cfRule>
          <xm:sqref>H80</xm:sqref>
        </x14:conditionalFormatting>
        <x14:conditionalFormatting xmlns:xm="http://schemas.microsoft.com/office/excel/2006/main">
          <x14:cfRule type="dataBar" id="{9D57C743-1374-A844-9FD5-BEC91DCCF3CA}">
            <x14:dataBar minLength="0" maxLength="100" gradient="0">
              <x14:cfvo type="num">
                <xm:f>0</xm:f>
              </x14:cfvo>
              <x14:cfvo type="num">
                <xm:f>1</xm:f>
              </x14:cfvo>
              <x14:negativeFillColor rgb="FFFF0000"/>
              <x14:axisColor rgb="FF000000"/>
            </x14:dataBar>
          </x14:cfRule>
          <xm:sqref>H10</xm:sqref>
        </x14:conditionalFormatting>
        <x14:conditionalFormatting xmlns:xm="http://schemas.microsoft.com/office/excel/2006/main">
          <x14:cfRule type="dataBar" id="{A61C64D6-EC2D-CD45-A97A-E39A6E15B8F4}">
            <x14:dataBar minLength="0" maxLength="100" gradient="0">
              <x14:cfvo type="num">
                <xm:f>0</xm:f>
              </x14:cfvo>
              <x14:cfvo type="num">
                <xm:f>1</xm:f>
              </x14:cfvo>
              <x14:negativeFillColor rgb="FFFF0000"/>
              <x14:axisColor rgb="FF000000"/>
            </x14:dataBar>
          </x14:cfRule>
          <xm:sqref>H11</xm:sqref>
        </x14:conditionalFormatting>
        <x14:conditionalFormatting xmlns:xm="http://schemas.microsoft.com/office/excel/2006/main">
          <x14:cfRule type="dataBar" id="{CF105D78-9DFC-9345-B52E-74B0DCCEB168}">
            <x14:dataBar minLength="0" maxLength="100" gradient="0">
              <x14:cfvo type="num">
                <xm:f>0</xm:f>
              </x14:cfvo>
              <x14:cfvo type="num">
                <xm:f>1</xm:f>
              </x14:cfvo>
              <x14:negativeFillColor rgb="FFFF0000"/>
              <x14:axisColor rgb="FF000000"/>
            </x14:dataBar>
          </x14:cfRule>
          <xm:sqref>H13</xm:sqref>
        </x14:conditionalFormatting>
        <x14:conditionalFormatting xmlns:xm="http://schemas.microsoft.com/office/excel/2006/main">
          <x14:cfRule type="dataBar" id="{B8827182-DD01-EE42-B924-2D0D9E9AF2EC}">
            <x14:dataBar minLength="0" maxLength="100" gradient="0">
              <x14:cfvo type="num">
                <xm:f>0</xm:f>
              </x14:cfvo>
              <x14:cfvo type="num">
                <xm:f>1</xm:f>
              </x14:cfvo>
              <x14:negativeFillColor rgb="FFFF0000"/>
              <x14:axisColor rgb="FF000000"/>
            </x14:dataBar>
          </x14:cfRule>
          <xm:sqref>H16</xm:sqref>
        </x14:conditionalFormatting>
        <x14:conditionalFormatting xmlns:xm="http://schemas.microsoft.com/office/excel/2006/main">
          <x14:cfRule type="dataBar" id="{EED8FC24-919D-EF44-A542-E90C23F73381}">
            <x14:dataBar minLength="0" maxLength="100" gradient="0">
              <x14:cfvo type="num">
                <xm:f>0</xm:f>
              </x14:cfvo>
              <x14:cfvo type="num">
                <xm:f>1</xm:f>
              </x14:cfvo>
              <x14:negativeFillColor rgb="FFFF0000"/>
              <x14:axisColor rgb="FF000000"/>
            </x14:dataBar>
          </x14:cfRule>
          <xm:sqref>H15</xm:sqref>
        </x14:conditionalFormatting>
        <x14:conditionalFormatting xmlns:xm="http://schemas.microsoft.com/office/excel/2006/main">
          <x14:cfRule type="dataBar" id="{0E6A4199-8FD6-4043-9EFB-C163A6450BF2}">
            <x14:dataBar minLength="0" maxLength="100" gradient="0">
              <x14:cfvo type="num">
                <xm:f>0</xm:f>
              </x14:cfvo>
              <x14:cfvo type="num">
                <xm:f>1</xm:f>
              </x14:cfvo>
              <x14:negativeFillColor rgb="FFFF0000"/>
              <x14:axisColor rgb="FF000000"/>
            </x14:dataBar>
          </x14:cfRule>
          <xm:sqref>H17:H18</xm:sqref>
        </x14:conditionalFormatting>
        <x14:conditionalFormatting xmlns:xm="http://schemas.microsoft.com/office/excel/2006/main">
          <x14:cfRule type="dataBar" id="{5520073F-68EA-6C47-A9BA-DFD2E881E80B}">
            <x14:dataBar minLength="0" maxLength="100" gradient="0">
              <x14:cfvo type="num">
                <xm:f>0</xm:f>
              </x14:cfvo>
              <x14:cfvo type="num">
                <xm:f>1</xm:f>
              </x14:cfvo>
              <x14:negativeFillColor rgb="FFFF0000"/>
              <x14:axisColor rgb="FF000000"/>
            </x14:dataBar>
          </x14:cfRule>
          <xm:sqref>H49</xm:sqref>
        </x14:conditionalFormatting>
        <x14:conditionalFormatting xmlns:xm="http://schemas.microsoft.com/office/excel/2006/main">
          <x14:cfRule type="dataBar" id="{7A638186-9CC1-C645-9DA6-093FD3A69216}">
            <x14:dataBar minLength="0" maxLength="100" gradient="0">
              <x14:cfvo type="num">
                <xm:f>0</xm:f>
              </x14:cfvo>
              <x14:cfvo type="num">
                <xm:f>1</xm:f>
              </x14:cfvo>
              <x14:negativeFillColor rgb="FFFF0000"/>
              <x14:axisColor rgb="FF000000"/>
            </x14:dataBar>
          </x14:cfRule>
          <xm:sqref>H51</xm:sqref>
        </x14:conditionalFormatting>
        <x14:conditionalFormatting xmlns:xm="http://schemas.microsoft.com/office/excel/2006/main">
          <x14:cfRule type="dataBar" id="{420B12E9-0068-9347-B1EE-9903F3CDC315}">
            <x14:dataBar minLength="0" maxLength="100" gradient="0">
              <x14:cfvo type="num">
                <xm:f>0</xm:f>
              </x14:cfvo>
              <x14:cfvo type="num">
                <xm:f>1</xm:f>
              </x14:cfvo>
              <x14:negativeFillColor rgb="FFFF0000"/>
              <x14:axisColor rgb="FF000000"/>
            </x14:dataBar>
          </x14:cfRule>
          <xm:sqref>H68</xm:sqref>
        </x14:conditionalFormatting>
        <x14:conditionalFormatting xmlns:xm="http://schemas.microsoft.com/office/excel/2006/main">
          <x14:cfRule type="dataBar" id="{F8C93F37-5D5F-1646-B133-30EC7BAECBBF}">
            <x14:dataBar minLength="0" maxLength="100" gradient="0">
              <x14:cfvo type="num">
                <xm:f>0</xm:f>
              </x14:cfvo>
              <x14:cfvo type="num">
                <xm:f>1</xm:f>
              </x14:cfvo>
              <x14:negativeFillColor rgb="FFFF0000"/>
              <x14:axisColor rgb="FF000000"/>
            </x14:dataBar>
          </x14:cfRule>
          <xm:sqref>H70</xm:sqref>
        </x14:conditionalFormatting>
        <x14:conditionalFormatting xmlns:xm="http://schemas.microsoft.com/office/excel/2006/main">
          <x14:cfRule type="dataBar" id="{4CD5B3B7-BB4B-3147-9E40-2D9B3218D232}">
            <x14:dataBar minLength="0" maxLength="100" gradient="0">
              <x14:cfvo type="num">
                <xm:f>0</xm:f>
              </x14:cfvo>
              <x14:cfvo type="num">
                <xm:f>1</xm:f>
              </x14:cfvo>
              <x14:negativeFillColor rgb="FFFF0000"/>
              <x14:axisColor rgb="FF000000"/>
            </x14:dataBar>
          </x14:cfRule>
          <xm:sqref>H72</xm:sqref>
        </x14:conditionalFormatting>
        <x14:conditionalFormatting xmlns:xm="http://schemas.microsoft.com/office/excel/2006/main">
          <x14:cfRule type="dataBar" id="{E2692CA1-45B2-614C-9FFE-6DFC6609B869}">
            <x14:dataBar minLength="0" maxLength="100" gradient="0">
              <x14:cfvo type="num">
                <xm:f>0</xm:f>
              </x14:cfvo>
              <x14:cfvo type="num">
                <xm:f>1</xm:f>
              </x14:cfvo>
              <x14:negativeFillColor rgb="FFFF0000"/>
              <x14:axisColor rgb="FF000000"/>
            </x14:dataBar>
          </x14:cfRule>
          <xm:sqref>H69</xm:sqref>
        </x14:conditionalFormatting>
        <x14:conditionalFormatting xmlns:xm="http://schemas.microsoft.com/office/excel/2006/main">
          <x14:cfRule type="dataBar" id="{9AEBE88A-EA47-2C4A-B70C-28B961DAEA45}">
            <x14:dataBar minLength="0" maxLength="100" gradient="0">
              <x14:cfvo type="num">
                <xm:f>0</xm:f>
              </x14:cfvo>
              <x14:cfvo type="num">
                <xm:f>1</xm:f>
              </x14:cfvo>
              <x14:negativeFillColor rgb="FFFF0000"/>
              <x14:axisColor rgb="FF000000"/>
            </x14:dataBar>
          </x14:cfRule>
          <xm:sqref>H71</xm:sqref>
        </x14:conditionalFormatting>
        <x14:conditionalFormatting xmlns:xm="http://schemas.microsoft.com/office/excel/2006/main">
          <x14:cfRule type="dataBar" id="{C663D61E-F5FE-9240-93AB-6274D0BCB04E}">
            <x14:dataBar minLength="0" maxLength="100" gradient="0">
              <x14:cfvo type="num">
                <xm:f>0</xm:f>
              </x14:cfvo>
              <x14:cfvo type="num">
                <xm:f>1</xm:f>
              </x14:cfvo>
              <x14:negativeFillColor rgb="FFFF0000"/>
              <x14:axisColor rgb="FF000000"/>
            </x14:dataBar>
          </x14:cfRule>
          <xm:sqref>H32</xm:sqref>
        </x14:conditionalFormatting>
        <x14:conditionalFormatting xmlns:xm="http://schemas.microsoft.com/office/excel/2006/main">
          <x14:cfRule type="dataBar" id="{E4E4091A-8F2A-5E4D-A97C-DCF72082E091}">
            <x14:dataBar minLength="0" maxLength="100" gradient="0">
              <x14:cfvo type="num">
                <xm:f>0</xm:f>
              </x14:cfvo>
              <x14:cfvo type="num">
                <xm:f>1</xm:f>
              </x14:cfvo>
              <x14:negativeFillColor rgb="FFFF0000"/>
              <x14:axisColor rgb="FF000000"/>
            </x14:dataBar>
          </x14:cfRule>
          <xm:sqref>H26</xm:sqref>
        </x14:conditionalFormatting>
        <x14:conditionalFormatting xmlns:xm="http://schemas.microsoft.com/office/excel/2006/main">
          <x14:cfRule type="dataBar" id="{8E3A2E91-11FF-8747-B9AA-73EBCC640B80}">
            <x14:dataBar minLength="0" maxLength="100" gradient="0">
              <x14:cfvo type="num">
                <xm:f>0</xm:f>
              </x14:cfvo>
              <x14:cfvo type="num">
                <xm:f>1</xm:f>
              </x14:cfvo>
              <x14:negativeFillColor rgb="FFFF0000"/>
              <x14:axisColor rgb="FF000000"/>
            </x14:dataBar>
          </x14:cfRule>
          <xm:sqref>H25</xm:sqref>
        </x14:conditionalFormatting>
        <x14:conditionalFormatting xmlns:xm="http://schemas.microsoft.com/office/excel/2006/main">
          <x14:cfRule type="dataBar" id="{1C58A3AE-4D84-6743-8BB0-C0F1AB90C81E}">
            <x14:dataBar minLength="0" maxLength="100" gradient="0">
              <x14:cfvo type="num">
                <xm:f>0</xm:f>
              </x14:cfvo>
              <x14:cfvo type="num">
                <xm:f>1</xm:f>
              </x14:cfvo>
              <x14:negativeFillColor rgb="FFFF0000"/>
              <x14:axisColor rgb="FF000000"/>
            </x14:dataBar>
          </x14:cfRule>
          <xm:sqref>H34</xm:sqref>
        </x14:conditionalFormatting>
        <x14:conditionalFormatting xmlns:xm="http://schemas.microsoft.com/office/excel/2006/main">
          <x14:cfRule type="dataBar" id="{81C974FE-45D7-DF4B-A907-F40C90671D19}">
            <x14:dataBar minLength="0" maxLength="100" gradient="0">
              <x14:cfvo type="num">
                <xm:f>0</xm:f>
              </x14:cfvo>
              <x14:cfvo type="num">
                <xm:f>1</xm:f>
              </x14:cfvo>
              <x14:negativeFillColor rgb="FFFF0000"/>
              <x14:axisColor rgb="FF000000"/>
            </x14:dataBar>
          </x14:cfRule>
          <xm:sqref>H33</xm:sqref>
        </x14:conditionalFormatting>
        <x14:conditionalFormatting xmlns:xm="http://schemas.microsoft.com/office/excel/2006/main">
          <x14:cfRule type="dataBar" id="{5EC9E534-2468-D74F-B4FA-F3B4AE32D087}">
            <x14:dataBar minLength="0" maxLength="100" gradient="0">
              <x14:cfvo type="num">
                <xm:f>0</xm:f>
              </x14:cfvo>
              <x14:cfvo type="num">
                <xm:f>1</xm:f>
              </x14:cfvo>
              <x14:negativeFillColor rgb="FFFF0000"/>
              <x14:axisColor rgb="FF000000"/>
            </x14:dataBar>
          </x14:cfRule>
          <xm:sqref>H48</xm:sqref>
        </x14:conditionalFormatting>
        <x14:conditionalFormatting xmlns:xm="http://schemas.microsoft.com/office/excel/2006/main">
          <x14:cfRule type="dataBar" id="{4BC88B95-05CD-7048-BB92-782E76CEFF53}">
            <x14:dataBar minLength="0" maxLength="100" gradient="0">
              <x14:cfvo type="num">
                <xm:f>0</xm:f>
              </x14:cfvo>
              <x14:cfvo type="num">
                <xm:f>1</xm:f>
              </x14:cfvo>
              <x14:negativeFillColor rgb="FFFF0000"/>
              <x14:axisColor rgb="FF000000"/>
            </x14:dataBar>
          </x14:cfRule>
          <xm:sqref>H62</xm:sqref>
        </x14:conditionalFormatting>
        <x14:conditionalFormatting xmlns:xm="http://schemas.microsoft.com/office/excel/2006/main">
          <x14:cfRule type="dataBar" id="{E80E74D8-0505-334F-9D2C-A0DCD8DB3CF1}">
            <x14:dataBar minLength="0" maxLength="100" gradient="0">
              <x14:cfvo type="num">
                <xm:f>0</xm:f>
              </x14:cfvo>
              <x14:cfvo type="num">
                <xm:f>1</xm:f>
              </x14:cfvo>
              <x14:negativeFillColor rgb="FFFF0000"/>
              <x14:axisColor rgb="FF000000"/>
            </x14:dataBar>
          </x14:cfRule>
          <xm:sqref>H63</xm:sqref>
        </x14:conditionalFormatting>
        <x14:conditionalFormatting xmlns:xm="http://schemas.microsoft.com/office/excel/2006/main">
          <x14:cfRule type="dataBar" id="{3AACDEA5-BA07-4C4C-A972-47E9C9782978}">
            <x14:dataBar minLength="0" maxLength="100" gradient="0">
              <x14:cfvo type="num">
                <xm:f>0</xm:f>
              </x14:cfvo>
              <x14:cfvo type="num">
                <xm:f>1</xm:f>
              </x14:cfvo>
              <x14:negativeFillColor rgb="FFFF0000"/>
              <x14:axisColor rgb="FF000000"/>
            </x14:dataBar>
          </x14:cfRule>
          <xm:sqref>H64</xm:sqref>
        </x14:conditionalFormatting>
        <x14:conditionalFormatting xmlns:xm="http://schemas.microsoft.com/office/excel/2006/main">
          <x14:cfRule type="dataBar" id="{C0C1E10A-0716-8B4A-8145-CCD0743AE2D9}">
            <x14:dataBar minLength="0" maxLength="100" gradient="0">
              <x14:cfvo type="num">
                <xm:f>0</xm:f>
              </x14:cfvo>
              <x14:cfvo type="num">
                <xm:f>1</xm:f>
              </x14:cfvo>
              <x14:negativeFillColor rgb="FFFF0000"/>
              <x14:axisColor rgb="FF000000"/>
            </x14:dataBar>
          </x14:cfRule>
          <xm:sqref>H81:H82</xm:sqref>
        </x14:conditionalFormatting>
        <x14:conditionalFormatting xmlns:xm="http://schemas.microsoft.com/office/excel/2006/main">
          <x14:cfRule type="dataBar" id="{46715E23-E06B-9448-8DB2-611922B40109}">
            <x14:dataBar minLength="0" maxLength="100" gradient="0">
              <x14:cfvo type="num">
                <xm:f>0</xm:f>
              </x14:cfvo>
              <x14:cfvo type="num">
                <xm:f>1</xm:f>
              </x14:cfvo>
              <x14:negativeFillColor rgb="FFFF0000"/>
              <x14:axisColor rgb="FF000000"/>
            </x14:dataBar>
          </x14:cfRule>
          <xm:sqref>H65</xm:sqref>
        </x14:conditionalFormatting>
        <x14:conditionalFormatting xmlns:xm="http://schemas.microsoft.com/office/excel/2006/main">
          <x14:cfRule type="dataBar" id="{B01461AE-04AF-784C-93EE-22BE5432BD6A}">
            <x14:dataBar minLength="0" maxLength="100" gradient="0">
              <x14:cfvo type="num">
                <xm:f>0</xm:f>
              </x14:cfvo>
              <x14:cfvo type="num">
                <xm:f>1</xm:f>
              </x14:cfvo>
              <x14:negativeFillColor rgb="FFFF0000"/>
              <x14:axisColor rgb="FF000000"/>
            </x14:dataBar>
          </x14:cfRule>
          <xm:sqref>H66:H67</xm:sqref>
        </x14:conditionalFormatting>
        <x14:conditionalFormatting xmlns:xm="http://schemas.microsoft.com/office/excel/2006/main">
          <x14:cfRule type="dataBar" id="{57D0E9B3-A9A4-294A-AE33-0DEB9F7DB593}">
            <x14:dataBar minLength="0" maxLength="100" gradient="0">
              <x14:cfvo type="num">
                <xm:f>0</xm:f>
              </x14:cfvo>
              <x14:cfvo type="num">
                <xm:f>1</xm:f>
              </x14:cfvo>
              <x14:negativeFillColor rgb="FFFF0000"/>
              <x14:axisColor rgb="FF000000"/>
            </x14:dataBar>
          </x14:cfRule>
          <xm:sqref>H67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EAB2F-034B-7546-B5DA-0CAE20E78DED}">
  <dimension ref="A1"/>
  <sheetViews>
    <sheetView workbookViewId="0">
      <selection activeCell="T34" sqref="T34"/>
    </sheetView>
  </sheetViews>
  <sheetFormatPr baseColWidth="10" defaultRowHeight="1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Procurrement</vt:lpstr>
      <vt:lpstr>FW &amp; SW development</vt:lpstr>
      <vt:lpstr>Procurrement!prevWBS</vt:lpstr>
      <vt:lpstr>Procurrement!Print_Area</vt:lpstr>
      <vt:lpstr>Procurrement!Print_Titles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Gantt Chart Template</dc:title>
  <dc:creator>Vertex42.com</dc:creator>
  <dc:description>(c) 2006-2018 Vertex42 LLC. All Rights Reserved.</dc:description>
  <cp:lastModifiedBy>Irena Dolenc Kittelmann</cp:lastModifiedBy>
  <cp:lastPrinted>2018-02-09T22:40:51Z</cp:lastPrinted>
  <dcterms:created xsi:type="dcterms:W3CDTF">2010-06-09T16:05:03Z</dcterms:created>
  <dcterms:modified xsi:type="dcterms:W3CDTF">2019-02-05T10:07:06Z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2018 Vertex42 LLC</vt:lpwstr>
  </property>
  <property fmtid="{D5CDD505-2E9C-101B-9397-08002B2CF9AE}" pid="3" name="Version">
    <vt:lpwstr>3.1.0</vt:lpwstr>
  </property>
  <property fmtid="{D5CDD505-2E9C-101B-9397-08002B2CF9AE}" pid="4" name="Source">
    <vt:lpwstr>https://www.vertex42.com/ExcelTemplates/excel-gantt-chart.html</vt:lpwstr>
  </property>
</Properties>
</file>