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040" yWindow="120" windowWidth="30990" windowHeight="17925" tabRatio="500"/>
  </bookViews>
  <sheets>
    <sheet name="Overview" sheetId="8" r:id="rId1"/>
    <sheet name="Detail Sheet 1" sheetId="11" r:id="rId2"/>
    <sheet name="Detail Sheet 2" sheetId="12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12" l="1"/>
  <c r="U24" i="11"/>
  <c r="AF24" i="8" l="1"/>
  <c r="AE24" i="8"/>
  <c r="AD24" i="8"/>
  <c r="AC24" i="8"/>
  <c r="AB24" i="8"/>
  <c r="AF23" i="8"/>
  <c r="AE23" i="8"/>
  <c r="AD23" i="8"/>
  <c r="AC23" i="8"/>
  <c r="AB23" i="8"/>
  <c r="AF22" i="8"/>
  <c r="AE22" i="8"/>
  <c r="AD22" i="8"/>
  <c r="AC22" i="8"/>
  <c r="AB22" i="8"/>
  <c r="AF21" i="8"/>
  <c r="AE21" i="8"/>
  <c r="AD21" i="8"/>
  <c r="AC21" i="8"/>
  <c r="AB21" i="8"/>
  <c r="AF20" i="8"/>
  <c r="AE20" i="8"/>
  <c r="AD20" i="8"/>
  <c r="AC20" i="8"/>
  <c r="AB20" i="8"/>
  <c r="AF19" i="8"/>
  <c r="AE19" i="8"/>
  <c r="AD19" i="8"/>
  <c r="AC19" i="8"/>
  <c r="AB19" i="8"/>
  <c r="AF18" i="8"/>
  <c r="AE18" i="8"/>
  <c r="AD18" i="8"/>
  <c r="AC18" i="8"/>
  <c r="AB18" i="8"/>
  <c r="AF17" i="8"/>
  <c r="AE17" i="8"/>
  <c r="AD17" i="8"/>
  <c r="AC17" i="8"/>
  <c r="AB17" i="8"/>
  <c r="AF16" i="8"/>
  <c r="AE16" i="8"/>
  <c r="AD16" i="8"/>
  <c r="AC16" i="8"/>
  <c r="AB16" i="8"/>
  <c r="AF15" i="8"/>
  <c r="AE15" i="8"/>
  <c r="AD15" i="8"/>
  <c r="AC15" i="8"/>
  <c r="AB15" i="8"/>
  <c r="AF14" i="8"/>
  <c r="AE14" i="8"/>
  <c r="AD14" i="8"/>
  <c r="AC14" i="8"/>
  <c r="AB14" i="8"/>
  <c r="AF13" i="8"/>
  <c r="AE13" i="8"/>
  <c r="AD13" i="8"/>
  <c r="AC13" i="8"/>
  <c r="AB13" i="8"/>
  <c r="AF12" i="8"/>
  <c r="AE12" i="8"/>
  <c r="AD12" i="8"/>
  <c r="AC12" i="8"/>
  <c r="AB12" i="8"/>
  <c r="AF11" i="8"/>
  <c r="AE11" i="8"/>
  <c r="AD11" i="8"/>
  <c r="AC11" i="8"/>
  <c r="AB11" i="8"/>
  <c r="AF10" i="8"/>
  <c r="AE10" i="8"/>
  <c r="AD10" i="8"/>
  <c r="AC10" i="8"/>
  <c r="AB10" i="8"/>
  <c r="AF9" i="8"/>
  <c r="AE9" i="8"/>
  <c r="AD9" i="8"/>
  <c r="AC9" i="8"/>
  <c r="AB9" i="8"/>
  <c r="AF8" i="8"/>
  <c r="AE8" i="8"/>
  <c r="AD8" i="8"/>
  <c r="AC8" i="8"/>
  <c r="AB8" i="8"/>
  <c r="AF7" i="8"/>
  <c r="AE7" i="8"/>
  <c r="AD7" i="8"/>
  <c r="AC7" i="8"/>
  <c r="AB7" i="8"/>
  <c r="AF6" i="8"/>
  <c r="AE6" i="8"/>
  <c r="AD6" i="8"/>
  <c r="AC6" i="8"/>
  <c r="AB6" i="8"/>
  <c r="AF5" i="8"/>
  <c r="AE5" i="8"/>
  <c r="AD5" i="8"/>
  <c r="AC5" i="8"/>
  <c r="AB5" i="8"/>
  <c r="AF4" i="8"/>
  <c r="AF2" i="8" s="1"/>
  <c r="AE4" i="8"/>
  <c r="AD4" i="8"/>
  <c r="AD2" i="8" s="1"/>
  <c r="AC4" i="8"/>
  <c r="AB4" i="8"/>
  <c r="AE2" i="8" l="1"/>
  <c r="AC2" i="8"/>
  <c r="AB2" i="8"/>
  <c r="K9" i="11"/>
  <c r="J4" i="8" l="1"/>
  <c r="J2" i="8" s="1"/>
  <c r="K4" i="8"/>
  <c r="L4" i="8"/>
  <c r="L2" i="8" s="1"/>
  <c r="M4" i="8"/>
  <c r="N4" i="8"/>
  <c r="J5" i="8"/>
  <c r="K5" i="8"/>
  <c r="L5" i="8"/>
  <c r="M5" i="8"/>
  <c r="N5" i="8"/>
  <c r="J6" i="8"/>
  <c r="K6" i="8"/>
  <c r="L6" i="8"/>
  <c r="M6" i="8"/>
  <c r="N6" i="8"/>
  <c r="J8" i="8"/>
  <c r="K8" i="8"/>
  <c r="L8" i="8"/>
  <c r="M8" i="8"/>
  <c r="N8" i="8"/>
  <c r="J9" i="8"/>
  <c r="K9" i="8"/>
  <c r="L9" i="8"/>
  <c r="M9" i="8"/>
  <c r="N9" i="8"/>
  <c r="J10" i="8"/>
  <c r="K10" i="8"/>
  <c r="L10" i="8"/>
  <c r="M10" i="8"/>
  <c r="N10" i="8"/>
  <c r="K2" i="8" l="1"/>
  <c r="N2" i="8"/>
  <c r="M2" i="8"/>
  <c r="A4" i="8"/>
  <c r="B4" i="8"/>
  <c r="A5" i="8"/>
  <c r="B5" i="8"/>
  <c r="A6" i="8"/>
  <c r="B6" i="8"/>
  <c r="A8" i="8"/>
  <c r="B8" i="8"/>
  <c r="D8" i="8"/>
  <c r="A9" i="8"/>
  <c r="B9" i="8"/>
  <c r="D9" i="8"/>
  <c r="A10" i="8"/>
  <c r="B10" i="8"/>
  <c r="D10" i="8"/>
  <c r="D65" i="12" l="1"/>
  <c r="B65" i="12"/>
  <c r="A65" i="12"/>
  <c r="D34" i="12"/>
  <c r="B34" i="12"/>
  <c r="A34" i="12"/>
  <c r="J96" i="12"/>
  <c r="I96" i="12"/>
  <c r="H96" i="12"/>
  <c r="AA93" i="12" s="1"/>
  <c r="G96" i="12"/>
  <c r="U93" i="12" s="1"/>
  <c r="F96" i="12"/>
  <c r="D96" i="12"/>
  <c r="B96" i="12"/>
  <c r="A96" i="12"/>
  <c r="K94" i="12"/>
  <c r="AM93" i="12"/>
  <c r="AG93" i="12"/>
  <c r="K93" i="12"/>
  <c r="K92" i="12"/>
  <c r="AO91" i="12"/>
  <c r="AI91" i="12"/>
  <c r="AC91" i="12"/>
  <c r="W91" i="12"/>
  <c r="Q91" i="12"/>
  <c r="K91" i="12"/>
  <c r="AO90" i="12"/>
  <c r="AI90" i="12"/>
  <c r="AC90" i="12"/>
  <c r="W90" i="12"/>
  <c r="Q90" i="12"/>
  <c r="K90" i="12"/>
  <c r="AO89" i="12"/>
  <c r="AI89" i="12"/>
  <c r="AC89" i="12"/>
  <c r="W89" i="12"/>
  <c r="Q89" i="12"/>
  <c r="K89" i="12"/>
  <c r="AO88" i="12"/>
  <c r="AI88" i="12"/>
  <c r="AC88" i="12"/>
  <c r="W88" i="12"/>
  <c r="Q88" i="12"/>
  <c r="K88" i="12"/>
  <c r="AO87" i="12"/>
  <c r="AI87" i="12"/>
  <c r="AC87" i="12"/>
  <c r="W87" i="12"/>
  <c r="Q87" i="12"/>
  <c r="K87" i="12"/>
  <c r="AO86" i="12"/>
  <c r="AI86" i="12"/>
  <c r="AC86" i="12"/>
  <c r="W86" i="12"/>
  <c r="Q86" i="12"/>
  <c r="K86" i="12"/>
  <c r="AO85" i="12"/>
  <c r="AI85" i="12"/>
  <c r="AC85" i="12"/>
  <c r="W85" i="12"/>
  <c r="Q85" i="12"/>
  <c r="K85" i="12"/>
  <c r="AO84" i="12"/>
  <c r="AI84" i="12"/>
  <c r="AC84" i="12"/>
  <c r="W84" i="12"/>
  <c r="Q84" i="12"/>
  <c r="K84" i="12"/>
  <c r="AO83" i="12"/>
  <c r="AI83" i="12"/>
  <c r="AC83" i="12"/>
  <c r="W83" i="12"/>
  <c r="Q83" i="12"/>
  <c r="K83" i="12"/>
  <c r="AO82" i="12"/>
  <c r="AI82" i="12"/>
  <c r="AC82" i="12"/>
  <c r="W82" i="12"/>
  <c r="Q82" i="12"/>
  <c r="K82" i="12"/>
  <c r="AO81" i="12"/>
  <c r="AI81" i="12"/>
  <c r="AC81" i="12"/>
  <c r="W81" i="12"/>
  <c r="Q81" i="12"/>
  <c r="K81" i="12"/>
  <c r="AO80" i="12"/>
  <c r="AI80" i="12"/>
  <c r="AC80" i="12"/>
  <c r="W80" i="12"/>
  <c r="Q80" i="12"/>
  <c r="K80" i="12"/>
  <c r="AO79" i="12"/>
  <c r="AI79" i="12"/>
  <c r="AC79" i="12"/>
  <c r="W79" i="12"/>
  <c r="Q79" i="12"/>
  <c r="K79" i="12"/>
  <c r="AO78" i="12"/>
  <c r="AI78" i="12"/>
  <c r="AC78" i="12"/>
  <c r="W78" i="12"/>
  <c r="Q78" i="12"/>
  <c r="K78" i="12"/>
  <c r="AO77" i="12"/>
  <c r="AI77" i="12"/>
  <c r="AC77" i="12"/>
  <c r="W77" i="12"/>
  <c r="Q77" i="12"/>
  <c r="K77" i="12"/>
  <c r="AO76" i="12"/>
  <c r="AI76" i="12"/>
  <c r="AC76" i="12"/>
  <c r="W76" i="12"/>
  <c r="Q76" i="12"/>
  <c r="K76" i="12"/>
  <c r="AO75" i="12"/>
  <c r="AI75" i="12"/>
  <c r="AC75" i="12"/>
  <c r="W75" i="12"/>
  <c r="Q75" i="12"/>
  <c r="K75" i="12"/>
  <c r="AO74" i="12"/>
  <c r="AI74" i="12"/>
  <c r="AC74" i="12"/>
  <c r="W74" i="12"/>
  <c r="Q74" i="12"/>
  <c r="K74" i="12"/>
  <c r="AO73" i="12"/>
  <c r="AI73" i="12"/>
  <c r="AC73" i="12"/>
  <c r="W73" i="12"/>
  <c r="Q73" i="12"/>
  <c r="K73" i="12"/>
  <c r="AO72" i="12"/>
  <c r="AI72" i="12"/>
  <c r="AC72" i="12"/>
  <c r="W72" i="12"/>
  <c r="Q72" i="12"/>
  <c r="K72" i="12"/>
  <c r="AO71" i="12"/>
  <c r="AI71" i="12"/>
  <c r="AC71" i="12"/>
  <c r="W71" i="12"/>
  <c r="Q71" i="12"/>
  <c r="K71" i="12"/>
  <c r="J65" i="12"/>
  <c r="AM62" i="12" s="1"/>
  <c r="I65" i="12"/>
  <c r="AG62" i="12" s="1"/>
  <c r="H65" i="12"/>
  <c r="AA62" i="12" s="1"/>
  <c r="G65" i="12"/>
  <c r="U62" i="12" s="1"/>
  <c r="F65" i="12"/>
  <c r="K63" i="12"/>
  <c r="K62" i="12"/>
  <c r="K61" i="12"/>
  <c r="AO60" i="12"/>
  <c r="AI60" i="12"/>
  <c r="AC60" i="12"/>
  <c r="W60" i="12"/>
  <c r="Q60" i="12"/>
  <c r="K60" i="12"/>
  <c r="AO59" i="12"/>
  <c r="AI59" i="12"/>
  <c r="AC59" i="12"/>
  <c r="W59" i="12"/>
  <c r="Q59" i="12"/>
  <c r="K59" i="12"/>
  <c r="AO58" i="12"/>
  <c r="AI58" i="12"/>
  <c r="AC58" i="12"/>
  <c r="W58" i="12"/>
  <c r="Q58" i="12"/>
  <c r="K58" i="12"/>
  <c r="AO57" i="12"/>
  <c r="AI57" i="12"/>
  <c r="AC57" i="12"/>
  <c r="W57" i="12"/>
  <c r="Q57" i="12"/>
  <c r="K57" i="12"/>
  <c r="AO56" i="12"/>
  <c r="AI56" i="12"/>
  <c r="AC56" i="12"/>
  <c r="W56" i="12"/>
  <c r="Q56" i="12"/>
  <c r="K56" i="12"/>
  <c r="AO55" i="12"/>
  <c r="AI55" i="12"/>
  <c r="AC55" i="12"/>
  <c r="W55" i="12"/>
  <c r="Q55" i="12"/>
  <c r="K55" i="12"/>
  <c r="AO54" i="12"/>
  <c r="AI54" i="12"/>
  <c r="AC54" i="12"/>
  <c r="W54" i="12"/>
  <c r="Q54" i="12"/>
  <c r="K54" i="12"/>
  <c r="AO53" i="12"/>
  <c r="AI53" i="12"/>
  <c r="AC53" i="12"/>
  <c r="W53" i="12"/>
  <c r="Q53" i="12"/>
  <c r="K53" i="12"/>
  <c r="AO52" i="12"/>
  <c r="AI52" i="12"/>
  <c r="AC52" i="12"/>
  <c r="W52" i="12"/>
  <c r="Q52" i="12"/>
  <c r="K52" i="12"/>
  <c r="AO51" i="12"/>
  <c r="AI51" i="12"/>
  <c r="AC51" i="12"/>
  <c r="W51" i="12"/>
  <c r="Q51" i="12"/>
  <c r="K51" i="12"/>
  <c r="AO50" i="12"/>
  <c r="AI50" i="12"/>
  <c r="AC50" i="12"/>
  <c r="W50" i="12"/>
  <c r="Q50" i="12"/>
  <c r="K50" i="12"/>
  <c r="AO49" i="12"/>
  <c r="AI49" i="12"/>
  <c r="AC49" i="12"/>
  <c r="W49" i="12"/>
  <c r="Q49" i="12"/>
  <c r="K49" i="12"/>
  <c r="AO48" i="12"/>
  <c r="AI48" i="12"/>
  <c r="AC48" i="12"/>
  <c r="W48" i="12"/>
  <c r="Q48" i="12"/>
  <c r="K48" i="12"/>
  <c r="AO47" i="12"/>
  <c r="AI47" i="12"/>
  <c r="AC47" i="12"/>
  <c r="W47" i="12"/>
  <c r="Q47" i="12"/>
  <c r="K47" i="12"/>
  <c r="AO46" i="12"/>
  <c r="AI46" i="12"/>
  <c r="AC46" i="12"/>
  <c r="W46" i="12"/>
  <c r="Q46" i="12"/>
  <c r="K46" i="12"/>
  <c r="AO45" i="12"/>
  <c r="AI45" i="12"/>
  <c r="AC45" i="12"/>
  <c r="W45" i="12"/>
  <c r="Q45" i="12"/>
  <c r="K45" i="12"/>
  <c r="AO44" i="12"/>
  <c r="AI44" i="12"/>
  <c r="AC44" i="12"/>
  <c r="W44" i="12"/>
  <c r="Q44" i="12"/>
  <c r="K44" i="12"/>
  <c r="AO43" i="12"/>
  <c r="AI43" i="12"/>
  <c r="AC43" i="12"/>
  <c r="W43" i="12"/>
  <c r="Q43" i="12"/>
  <c r="K43" i="12"/>
  <c r="AO42" i="12"/>
  <c r="AI42" i="12"/>
  <c r="AC42" i="12"/>
  <c r="W42" i="12"/>
  <c r="Q42" i="12"/>
  <c r="K42" i="12"/>
  <c r="AO41" i="12"/>
  <c r="AI41" i="12"/>
  <c r="AC41" i="12"/>
  <c r="W41" i="12"/>
  <c r="Q41" i="12"/>
  <c r="K41" i="12"/>
  <c r="AO40" i="12"/>
  <c r="AI40" i="12"/>
  <c r="AC40" i="12"/>
  <c r="W40" i="12"/>
  <c r="Q40" i="12"/>
  <c r="K40" i="12"/>
  <c r="J34" i="12"/>
  <c r="AM31" i="12" s="1"/>
  <c r="I34" i="12"/>
  <c r="H34" i="12"/>
  <c r="G34" i="12"/>
  <c r="U31" i="12" s="1"/>
  <c r="F34" i="12"/>
  <c r="K32" i="12"/>
  <c r="AG31" i="12"/>
  <c r="AA31" i="12"/>
  <c r="K31" i="12"/>
  <c r="K30" i="12"/>
  <c r="AO29" i="12"/>
  <c r="AI29" i="12"/>
  <c r="AC29" i="12"/>
  <c r="W29" i="12"/>
  <c r="Q29" i="12"/>
  <c r="K29" i="12"/>
  <c r="AO28" i="12"/>
  <c r="AI28" i="12"/>
  <c r="AC28" i="12"/>
  <c r="W28" i="12"/>
  <c r="Q28" i="12"/>
  <c r="K28" i="12"/>
  <c r="AO27" i="12"/>
  <c r="AI27" i="12"/>
  <c r="AC27" i="12"/>
  <c r="W27" i="12"/>
  <c r="Q27" i="12"/>
  <c r="K27" i="12"/>
  <c r="AO26" i="12"/>
  <c r="AI26" i="12"/>
  <c r="AC26" i="12"/>
  <c r="W26" i="12"/>
  <c r="Q26" i="12"/>
  <c r="K26" i="12"/>
  <c r="AO25" i="12"/>
  <c r="AI25" i="12"/>
  <c r="AC25" i="12"/>
  <c r="W25" i="12"/>
  <c r="Q25" i="12"/>
  <c r="K25" i="12"/>
  <c r="AO24" i="12"/>
  <c r="AI24" i="12"/>
  <c r="AC24" i="12"/>
  <c r="W24" i="12"/>
  <c r="O24" i="12"/>
  <c r="Q24" i="12" s="1"/>
  <c r="K24" i="12"/>
  <c r="AO23" i="12"/>
  <c r="AI23" i="12"/>
  <c r="AC23" i="12"/>
  <c r="W23" i="12"/>
  <c r="Q23" i="12"/>
  <c r="K23" i="12"/>
  <c r="AO22" i="12"/>
  <c r="AI22" i="12"/>
  <c r="AC22" i="12"/>
  <c r="W22" i="12"/>
  <c r="Q22" i="12"/>
  <c r="K22" i="12"/>
  <c r="AO21" i="12"/>
  <c r="AI21" i="12"/>
  <c r="AC21" i="12"/>
  <c r="W21" i="12"/>
  <c r="Q21" i="12"/>
  <c r="K21" i="12"/>
  <c r="AO20" i="12"/>
  <c r="AI20" i="12"/>
  <c r="AC20" i="12"/>
  <c r="W20" i="12"/>
  <c r="Q20" i="12"/>
  <c r="K20" i="12"/>
  <c r="AO19" i="12"/>
  <c r="AI19" i="12"/>
  <c r="AC19" i="12"/>
  <c r="W19" i="12"/>
  <c r="Q19" i="12"/>
  <c r="K19" i="12"/>
  <c r="AO18" i="12"/>
  <c r="AI18" i="12"/>
  <c r="AC18" i="12"/>
  <c r="W18" i="12"/>
  <c r="Q18" i="12"/>
  <c r="K18" i="12"/>
  <c r="AO17" i="12"/>
  <c r="AI17" i="12"/>
  <c r="AC17" i="12"/>
  <c r="W17" i="12"/>
  <c r="Q17" i="12"/>
  <c r="K17" i="12"/>
  <c r="AO16" i="12"/>
  <c r="AI16" i="12"/>
  <c r="AC16" i="12"/>
  <c r="W16" i="12"/>
  <c r="Q16" i="12"/>
  <c r="K16" i="12"/>
  <c r="AO15" i="12"/>
  <c r="AI15" i="12"/>
  <c r="AC15" i="12"/>
  <c r="W15" i="12"/>
  <c r="Q15" i="12"/>
  <c r="K15" i="12"/>
  <c r="AO14" i="12"/>
  <c r="AI14" i="12"/>
  <c r="AC14" i="12"/>
  <c r="W14" i="12"/>
  <c r="Q14" i="12"/>
  <c r="K14" i="12"/>
  <c r="AO13" i="12"/>
  <c r="AI13" i="12"/>
  <c r="AC13" i="12"/>
  <c r="W13" i="12"/>
  <c r="Q13" i="12"/>
  <c r="K13" i="12"/>
  <c r="AO12" i="12"/>
  <c r="AI12" i="12"/>
  <c r="AC12" i="12"/>
  <c r="W12" i="12"/>
  <c r="Q12" i="12"/>
  <c r="K12" i="12"/>
  <c r="AO11" i="12"/>
  <c r="AI11" i="12"/>
  <c r="AC11" i="12"/>
  <c r="W11" i="12"/>
  <c r="Q11" i="12"/>
  <c r="K11" i="12"/>
  <c r="AO10" i="12"/>
  <c r="AI10" i="12"/>
  <c r="AC10" i="12"/>
  <c r="W10" i="12"/>
  <c r="Q10" i="12"/>
  <c r="K10" i="12"/>
  <c r="AO9" i="12"/>
  <c r="AI9" i="12"/>
  <c r="AC9" i="12"/>
  <c r="W9" i="12"/>
  <c r="Q9" i="12"/>
  <c r="K9" i="12"/>
  <c r="K34" i="12" s="1"/>
  <c r="D65" i="11"/>
  <c r="B65" i="11"/>
  <c r="A65" i="11"/>
  <c r="D34" i="11"/>
  <c r="B34" i="11"/>
  <c r="A34" i="11"/>
  <c r="J96" i="11"/>
  <c r="I96" i="11"/>
  <c r="AG93" i="11" s="1"/>
  <c r="H96" i="11"/>
  <c r="G96" i="11"/>
  <c r="U93" i="11" s="1"/>
  <c r="F96" i="11"/>
  <c r="D96" i="11"/>
  <c r="B96" i="11"/>
  <c r="A96" i="11"/>
  <c r="K94" i="11"/>
  <c r="AM93" i="11"/>
  <c r="AA93" i="11"/>
  <c r="K93" i="11"/>
  <c r="K92" i="11"/>
  <c r="AO91" i="11"/>
  <c r="AI91" i="11"/>
  <c r="AC91" i="11"/>
  <c r="W91" i="11"/>
  <c r="Q91" i="11"/>
  <c r="K91" i="11"/>
  <c r="AO90" i="11"/>
  <c r="AI90" i="11"/>
  <c r="AC90" i="11"/>
  <c r="W90" i="11"/>
  <c r="Q90" i="11"/>
  <c r="K90" i="11"/>
  <c r="AO89" i="11"/>
  <c r="AI89" i="11"/>
  <c r="AC89" i="11"/>
  <c r="W89" i="11"/>
  <c r="Q89" i="11"/>
  <c r="K89" i="11"/>
  <c r="AO88" i="11"/>
  <c r="AI88" i="11"/>
  <c r="AC88" i="11"/>
  <c r="W88" i="11"/>
  <c r="Q88" i="11"/>
  <c r="K88" i="11"/>
  <c r="AO87" i="11"/>
  <c r="AI87" i="11"/>
  <c r="AC87" i="11"/>
  <c r="W87" i="11"/>
  <c r="Q87" i="11"/>
  <c r="K87" i="11"/>
  <c r="AO86" i="11"/>
  <c r="AI86" i="11"/>
  <c r="AC86" i="11"/>
  <c r="W86" i="11"/>
  <c r="Q86" i="11"/>
  <c r="K86" i="11"/>
  <c r="AO85" i="11"/>
  <c r="AI85" i="11"/>
  <c r="AC85" i="11"/>
  <c r="W85" i="11"/>
  <c r="Q85" i="11"/>
  <c r="K85" i="11"/>
  <c r="AO84" i="11"/>
  <c r="AI84" i="11"/>
  <c r="AC84" i="11"/>
  <c r="W84" i="11"/>
  <c r="Q84" i="11"/>
  <c r="K84" i="11"/>
  <c r="AO83" i="11"/>
  <c r="AI83" i="11"/>
  <c r="AC83" i="11"/>
  <c r="W83" i="11"/>
  <c r="Q83" i="11"/>
  <c r="K83" i="11"/>
  <c r="AO82" i="11"/>
  <c r="AI82" i="11"/>
  <c r="AC82" i="11"/>
  <c r="W82" i="11"/>
  <c r="Q82" i="11"/>
  <c r="K82" i="11"/>
  <c r="AO81" i="11"/>
  <c r="AI81" i="11"/>
  <c r="AC81" i="11"/>
  <c r="W81" i="11"/>
  <c r="Q81" i="11"/>
  <c r="K81" i="11"/>
  <c r="AO80" i="11"/>
  <c r="AI80" i="11"/>
  <c r="AC80" i="11"/>
  <c r="W80" i="11"/>
  <c r="Q80" i="11"/>
  <c r="K80" i="11"/>
  <c r="AO79" i="11"/>
  <c r="AI79" i="11"/>
  <c r="AC79" i="11"/>
  <c r="W79" i="11"/>
  <c r="Q79" i="11"/>
  <c r="K79" i="11"/>
  <c r="AO78" i="11"/>
  <c r="AI78" i="11"/>
  <c r="AC78" i="11"/>
  <c r="W78" i="11"/>
  <c r="Q78" i="11"/>
  <c r="K78" i="11"/>
  <c r="AO77" i="11"/>
  <c r="AI77" i="11"/>
  <c r="AC77" i="11"/>
  <c r="W77" i="11"/>
  <c r="Q77" i="11"/>
  <c r="K77" i="11"/>
  <c r="AO76" i="11"/>
  <c r="AI76" i="11"/>
  <c r="AC76" i="11"/>
  <c r="W76" i="11"/>
  <c r="Q76" i="11"/>
  <c r="K76" i="11"/>
  <c r="AO75" i="11"/>
  <c r="AI75" i="11"/>
  <c r="AC75" i="11"/>
  <c r="W75" i="11"/>
  <c r="Q75" i="11"/>
  <c r="K75" i="11"/>
  <c r="AO74" i="11"/>
  <c r="AI74" i="11"/>
  <c r="AC74" i="11"/>
  <c r="W74" i="11"/>
  <c r="Q74" i="11"/>
  <c r="K74" i="11"/>
  <c r="AO73" i="11"/>
  <c r="AI73" i="11"/>
  <c r="AC73" i="11"/>
  <c r="W73" i="11"/>
  <c r="Q73" i="11"/>
  <c r="K73" i="11"/>
  <c r="AO72" i="11"/>
  <c r="AI72" i="11"/>
  <c r="AC72" i="11"/>
  <c r="W72" i="11"/>
  <c r="Q72" i="11"/>
  <c r="K72" i="11"/>
  <c r="AO71" i="11"/>
  <c r="AI71" i="11"/>
  <c r="AC71" i="11"/>
  <c r="W71" i="11"/>
  <c r="Q71" i="11"/>
  <c r="K71" i="11"/>
  <c r="J65" i="11"/>
  <c r="AM62" i="11" s="1"/>
  <c r="I65" i="11"/>
  <c r="AG62" i="11" s="1"/>
  <c r="H65" i="11"/>
  <c r="AA62" i="11" s="1"/>
  <c r="G65" i="11"/>
  <c r="U62" i="11" s="1"/>
  <c r="F65" i="11"/>
  <c r="K63" i="11"/>
  <c r="K62" i="11"/>
  <c r="K61" i="11"/>
  <c r="AO60" i="11"/>
  <c r="AI60" i="11"/>
  <c r="AC60" i="11"/>
  <c r="W60" i="11"/>
  <c r="Q60" i="11"/>
  <c r="K60" i="11"/>
  <c r="AO59" i="11"/>
  <c r="AI59" i="11"/>
  <c r="AC59" i="11"/>
  <c r="W59" i="11"/>
  <c r="Q59" i="11"/>
  <c r="K59" i="11"/>
  <c r="AO58" i="11"/>
  <c r="AI58" i="11"/>
  <c r="AC58" i="11"/>
  <c r="W58" i="11"/>
  <c r="Q58" i="11"/>
  <c r="K58" i="11"/>
  <c r="AO57" i="11"/>
  <c r="AI57" i="11"/>
  <c r="AC57" i="11"/>
  <c r="W57" i="11"/>
  <c r="Q57" i="11"/>
  <c r="K57" i="11"/>
  <c r="AO56" i="11"/>
  <c r="AI56" i="11"/>
  <c r="AC56" i="11"/>
  <c r="W56" i="11"/>
  <c r="Q56" i="11"/>
  <c r="K56" i="11"/>
  <c r="AO55" i="11"/>
  <c r="AI55" i="11"/>
  <c r="AC55" i="11"/>
  <c r="W55" i="11"/>
  <c r="Q55" i="11"/>
  <c r="K55" i="11"/>
  <c r="AO54" i="11"/>
  <c r="AI54" i="11"/>
  <c r="AC54" i="11"/>
  <c r="W54" i="11"/>
  <c r="Q54" i="11"/>
  <c r="K54" i="11"/>
  <c r="AO53" i="11"/>
  <c r="AI53" i="11"/>
  <c r="AC53" i="11"/>
  <c r="W53" i="11"/>
  <c r="Q53" i="11"/>
  <c r="K53" i="11"/>
  <c r="AO52" i="11"/>
  <c r="AI52" i="11"/>
  <c r="AC52" i="11"/>
  <c r="W52" i="11"/>
  <c r="Q52" i="11"/>
  <c r="K52" i="11"/>
  <c r="AO51" i="11"/>
  <c r="AI51" i="11"/>
  <c r="AC51" i="11"/>
  <c r="W51" i="11"/>
  <c r="Q51" i="11"/>
  <c r="K51" i="11"/>
  <c r="AO50" i="11"/>
  <c r="AI50" i="11"/>
  <c r="AC50" i="11"/>
  <c r="W50" i="11"/>
  <c r="Q50" i="11"/>
  <c r="K50" i="11"/>
  <c r="AO49" i="11"/>
  <c r="AI49" i="11"/>
  <c r="AC49" i="11"/>
  <c r="W49" i="11"/>
  <c r="Q49" i="11"/>
  <c r="K49" i="11"/>
  <c r="AO48" i="11"/>
  <c r="AI48" i="11"/>
  <c r="AC48" i="11"/>
  <c r="W48" i="11"/>
  <c r="Q48" i="11"/>
  <c r="K48" i="11"/>
  <c r="AO47" i="11"/>
  <c r="AI47" i="11"/>
  <c r="AC47" i="11"/>
  <c r="W47" i="11"/>
  <c r="Q47" i="11"/>
  <c r="K47" i="11"/>
  <c r="AO46" i="11"/>
  <c r="AI46" i="11"/>
  <c r="AC46" i="11"/>
  <c r="W46" i="11"/>
  <c r="Q46" i="11"/>
  <c r="K46" i="11"/>
  <c r="AO45" i="11"/>
  <c r="AI45" i="11"/>
  <c r="AC45" i="11"/>
  <c r="W45" i="11"/>
  <c r="Q45" i="11"/>
  <c r="K45" i="11"/>
  <c r="AO44" i="11"/>
  <c r="AI44" i="11"/>
  <c r="AC44" i="11"/>
  <c r="W44" i="11"/>
  <c r="Q44" i="11"/>
  <c r="K44" i="11"/>
  <c r="AO43" i="11"/>
  <c r="AI43" i="11"/>
  <c r="AC43" i="11"/>
  <c r="W43" i="11"/>
  <c r="Q43" i="11"/>
  <c r="K43" i="11"/>
  <c r="AO42" i="11"/>
  <c r="AI42" i="11"/>
  <c r="AC42" i="11"/>
  <c r="W42" i="11"/>
  <c r="Q42" i="11"/>
  <c r="K42" i="11"/>
  <c r="AO41" i="11"/>
  <c r="AI41" i="11"/>
  <c r="AC41" i="11"/>
  <c r="W41" i="11"/>
  <c r="Q41" i="11"/>
  <c r="K41" i="11"/>
  <c r="AO40" i="11"/>
  <c r="AI40" i="11"/>
  <c r="AC40" i="11"/>
  <c r="W40" i="11"/>
  <c r="Q40" i="11"/>
  <c r="K40" i="11"/>
  <c r="J34" i="11"/>
  <c r="AM31" i="11" s="1"/>
  <c r="I34" i="11"/>
  <c r="AG31" i="11" s="1"/>
  <c r="H34" i="11"/>
  <c r="G34" i="11"/>
  <c r="U31" i="11" s="1"/>
  <c r="F34" i="11"/>
  <c r="K32" i="11"/>
  <c r="AA31" i="11"/>
  <c r="K31" i="11"/>
  <c r="K30" i="11"/>
  <c r="AO29" i="11"/>
  <c r="AI29" i="11"/>
  <c r="AC29" i="11"/>
  <c r="W29" i="11"/>
  <c r="Q29" i="11"/>
  <c r="K29" i="11"/>
  <c r="AO28" i="11"/>
  <c r="AI28" i="11"/>
  <c r="AC28" i="11"/>
  <c r="W28" i="11"/>
  <c r="Q28" i="11"/>
  <c r="K28" i="11"/>
  <c r="AO27" i="11"/>
  <c r="AI27" i="11"/>
  <c r="AC27" i="11"/>
  <c r="W27" i="11"/>
  <c r="Q27" i="11"/>
  <c r="K27" i="11"/>
  <c r="AO26" i="11"/>
  <c r="AI26" i="11"/>
  <c r="AC26" i="11"/>
  <c r="W26" i="11"/>
  <c r="Q26" i="11"/>
  <c r="K26" i="11"/>
  <c r="AO25" i="11"/>
  <c r="AI25" i="11"/>
  <c r="AC25" i="11"/>
  <c r="W25" i="11"/>
  <c r="Q25" i="11"/>
  <c r="K25" i="11"/>
  <c r="AO24" i="11"/>
  <c r="AI24" i="11"/>
  <c r="AC24" i="11"/>
  <c r="W24" i="11"/>
  <c r="O24" i="11"/>
  <c r="Q24" i="11" s="1"/>
  <c r="K24" i="11"/>
  <c r="AO23" i="11"/>
  <c r="AI23" i="11"/>
  <c r="AC23" i="11"/>
  <c r="W23" i="11"/>
  <c r="Q23" i="11"/>
  <c r="K23" i="11"/>
  <c r="AO22" i="11"/>
  <c r="AI22" i="11"/>
  <c r="AC22" i="11"/>
  <c r="W22" i="11"/>
  <c r="Q22" i="11"/>
  <c r="K22" i="11"/>
  <c r="AO21" i="11"/>
  <c r="AI21" i="11"/>
  <c r="AC21" i="11"/>
  <c r="W21" i="11"/>
  <c r="Q21" i="11"/>
  <c r="K21" i="11"/>
  <c r="AO20" i="11"/>
  <c r="AI20" i="11"/>
  <c r="AC20" i="11"/>
  <c r="W20" i="11"/>
  <c r="Q20" i="11"/>
  <c r="K20" i="11"/>
  <c r="AO19" i="11"/>
  <c r="AI19" i="11"/>
  <c r="AC19" i="11"/>
  <c r="W19" i="11"/>
  <c r="Q19" i="11"/>
  <c r="K19" i="11"/>
  <c r="AO18" i="11"/>
  <c r="AI18" i="11"/>
  <c r="AC18" i="11"/>
  <c r="W18" i="11"/>
  <c r="Q18" i="11"/>
  <c r="K18" i="11"/>
  <c r="AO17" i="11"/>
  <c r="AI17" i="11"/>
  <c r="AC17" i="11"/>
  <c r="W17" i="11"/>
  <c r="Q17" i="11"/>
  <c r="K17" i="11"/>
  <c r="AO16" i="11"/>
  <c r="AI16" i="11"/>
  <c r="AC16" i="11"/>
  <c r="W16" i="11"/>
  <c r="Q16" i="11"/>
  <c r="K16" i="11"/>
  <c r="AO15" i="11"/>
  <c r="AI15" i="11"/>
  <c r="AC15" i="11"/>
  <c r="W15" i="11"/>
  <c r="Q15" i="11"/>
  <c r="K15" i="11"/>
  <c r="AO14" i="11"/>
  <c r="AI14" i="11"/>
  <c r="AC14" i="11"/>
  <c r="W14" i="11"/>
  <c r="Q14" i="11"/>
  <c r="K14" i="11"/>
  <c r="AO13" i="11"/>
  <c r="AI13" i="11"/>
  <c r="AC13" i="11"/>
  <c r="W13" i="11"/>
  <c r="Q13" i="11"/>
  <c r="K13" i="11"/>
  <c r="AO12" i="11"/>
  <c r="AI12" i="11"/>
  <c r="AC12" i="11"/>
  <c r="W12" i="11"/>
  <c r="Q12" i="11"/>
  <c r="K12" i="11"/>
  <c r="AO11" i="11"/>
  <c r="AI11" i="11"/>
  <c r="AC11" i="11"/>
  <c r="W11" i="11"/>
  <c r="Q11" i="11"/>
  <c r="K11" i="11"/>
  <c r="AO10" i="11"/>
  <c r="AI10" i="11"/>
  <c r="AC10" i="11"/>
  <c r="W10" i="11"/>
  <c r="Q10" i="11"/>
  <c r="K10" i="11"/>
  <c r="AO9" i="11"/>
  <c r="AI9" i="11"/>
  <c r="AC9" i="11"/>
  <c r="W9" i="11"/>
  <c r="Q9" i="11"/>
  <c r="AI38" i="11" l="1"/>
  <c r="K65" i="11"/>
  <c r="D5" i="8" s="1"/>
  <c r="AC7" i="12"/>
  <c r="Q69" i="12"/>
  <c r="K65" i="12"/>
  <c r="AO38" i="12"/>
  <c r="K96" i="12"/>
  <c r="K96" i="11"/>
  <c r="D6" i="8" s="1"/>
  <c r="AO7" i="11"/>
  <c r="AI69" i="12"/>
  <c r="W7" i="12"/>
  <c r="AC38" i="12"/>
  <c r="Q38" i="12"/>
  <c r="W69" i="12"/>
  <c r="AI38" i="12"/>
  <c r="W38" i="12"/>
  <c r="AC69" i="12"/>
  <c r="AI7" i="12"/>
  <c r="AO7" i="12"/>
  <c r="Q7" i="12"/>
  <c r="AO69" i="12"/>
  <c r="K34" i="11"/>
  <c r="D4" i="8" s="1"/>
  <c r="W7" i="11"/>
  <c r="AI69" i="11"/>
  <c r="AC7" i="11"/>
  <c r="AI7" i="11"/>
  <c r="W38" i="11"/>
  <c r="AO69" i="11"/>
  <c r="Q7" i="11"/>
  <c r="AC38" i="11"/>
  <c r="Q38" i="11"/>
  <c r="Q69" i="11"/>
  <c r="AC69" i="11"/>
  <c r="W69" i="11"/>
  <c r="AO38" i="11"/>
  <c r="D2" i="8" l="1"/>
  <c r="E96" i="12"/>
  <c r="E34" i="11"/>
  <c r="C4" i="8" s="1"/>
  <c r="E65" i="12"/>
  <c r="C9" i="8" s="1"/>
  <c r="E9" i="8" s="1"/>
  <c r="E34" i="12"/>
  <c r="C8" i="8" s="1"/>
  <c r="E8" i="8" s="1"/>
  <c r="E96" i="11"/>
  <c r="E65" i="11"/>
  <c r="C5" i="8" s="1"/>
  <c r="E5" i="8" s="1"/>
  <c r="C96" i="12" l="1"/>
  <c r="C10" i="8"/>
  <c r="E10" i="8" s="1"/>
  <c r="C96" i="11"/>
  <c r="C6" i="8"/>
  <c r="E6" i="8" s="1"/>
  <c r="E4" i="8"/>
  <c r="C2" i="8" l="1"/>
  <c r="E2" i="8" s="1"/>
</calcChain>
</file>

<file path=xl/sharedStrings.xml><?xml version="1.0" encoding="utf-8"?>
<sst xmlns="http://schemas.openxmlformats.org/spreadsheetml/2006/main" count="1195" uniqueCount="93">
  <si>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</si>
  <si>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</si>
  <si>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</si>
  <si>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</si>
  <si>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</si>
  <si>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</si>
  <si>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</si>
  <si>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</si>
  <si>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</si>
  <si>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</si>
  <si>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</si>
  <si>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</si>
  <si>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</si>
  <si>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</si>
  <si>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</si>
  <si>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</si>
  <si>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</si>
  <si>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</si>
  <si>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</si>
  <si>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</si>
  <si>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</si>
  <si>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</si>
  <si>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</si>
  <si>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</si>
  <si>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</si>
  <si>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</si>
  <si>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Project Administrative Support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</si>
  <si>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</si>
  <si>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</si>
  <si>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</si>
  <si>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</si>
  <si>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</si>
  <si>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</si>
  <si>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</si>
  <si>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</si>
  <si>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</si>
  <si>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</si>
  <si>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</si>
  <si>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</si>
  <si>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</si>
  <si>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</si>
  <si>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</si>
  <si>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</si>
  <si>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Power</t>
  </si>
  <si>
    <t>Network</t>
  </si>
  <si>
    <t>Lighting</t>
  </si>
  <si>
    <t>Ventilation (HVAC)</t>
  </si>
  <si>
    <t>Fire Protection</t>
  </si>
  <si>
    <t>O2 Monitoring</t>
  </si>
  <si>
    <t xml:space="preserve">CFr/Euro = </t>
  </si>
  <si>
    <t>WBS Sections: Non Labor</t>
  </si>
  <si>
    <t>Total non-labor cost</t>
  </si>
  <si>
    <t>WBS Section 03 Design</t>
  </si>
  <si>
    <t>PSI - Projectleader</t>
  </si>
  <si>
    <t>PSI - Senior Scientist</t>
  </si>
  <si>
    <t>PSI - Scientist, Engineer, Leading Technician</t>
  </si>
  <si>
    <t>PSI - Technician, Postdoc</t>
  </si>
  <si>
    <t>PSI - Craftsman, Administration</t>
  </si>
  <si>
    <t>PSI - PHD</t>
  </si>
  <si>
    <t>Non Labor Costs WBS Sec. 03</t>
  </si>
  <si>
    <t>Total Non Labor WBS Sec. 04</t>
  </si>
  <si>
    <t>Total Non Labor WBS Sec. 05</t>
  </si>
  <si>
    <t>Total Non Labor WBS Sec. 06</t>
  </si>
  <si>
    <t>Total Non-Labor cost</t>
  </si>
  <si>
    <t>13.6.9.9 Support Infrastructure</t>
  </si>
  <si>
    <t>PM</t>
  </si>
  <si>
    <t>Design</t>
  </si>
  <si>
    <t>Prod</t>
  </si>
  <si>
    <t>Inst</t>
  </si>
  <si>
    <t>Comm</t>
  </si>
  <si>
    <t>PBS</t>
  </si>
  <si>
    <t>Item</t>
  </si>
  <si>
    <t>Total Labor [k€]</t>
  </si>
  <si>
    <t>Total non-Labor  [k€]</t>
  </si>
  <si>
    <t>Both  [k€]</t>
  </si>
  <si>
    <t>13.6.9.9.1.1</t>
  </si>
  <si>
    <t>13.6.9.9.1.2</t>
  </si>
  <si>
    <t>13.6.9.9.1.3</t>
  </si>
  <si>
    <t>13.6.9.9.1.4</t>
  </si>
  <si>
    <t>13.6.9.9.1.5</t>
  </si>
  <si>
    <t>13.6.9.9.1.6</t>
  </si>
  <si>
    <t>13.6.9.9.1</t>
  </si>
  <si>
    <t>Support Infrastructure - Hall 1</t>
  </si>
  <si>
    <t>Work 02 [d]</t>
  </si>
  <si>
    <t>Work 03 [d]</t>
  </si>
  <si>
    <t>Work 04 [d]</t>
  </si>
  <si>
    <t>Work 05 [d]</t>
  </si>
  <si>
    <t>Work 06 [d]</t>
  </si>
  <si>
    <t>Cabel Duct</t>
  </si>
  <si>
    <t>Project  Admin. Support</t>
  </si>
  <si>
    <t>PSI - Electro Technician</t>
  </si>
  <si>
    <t xml:space="preserve">PSI - Scientist, Engineer </t>
  </si>
  <si>
    <t>PSI - Craftsman,  Admin.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</si>
</sst>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9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1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167" fontId="0" fillId="0" borderId="0" xfId="0" applyNumberFormat="1"/>
    <xf numFmtId="168" fontId="7" fillId="0" borderId="0" xfId="0" applyNumberFormat="1" applyFont="1"/>
    <xf numFmtId="168" fontId="8" fillId="0" borderId="0" xfId="0" applyNumberFormat="1" applyFont="1"/>
    <xf numFmtId="166" fontId="5" fillId="0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tabSelected="1" zoomScale="55" zoomScaleNormal="55" workbookViewId="0">
      <selection activeCell="F20" sqref="F20"/>
    </sheetView>
  </sheetViews>
  <sheetFormatPr defaultRowHeight="20.25" x14ac:dyDescent="0.3"/>
  <cols>
    <col min="1" max="1" width="10.90625" customWidth="1"/>
    <col min="2" max="2" width="30.26953125" customWidth="1"/>
    <col min="3" max="3" width="19.6328125" customWidth="1"/>
    <col min="4" max="4" width="24.81640625" customWidth="1"/>
    <col min="5" max="5" width="13.1796875" customWidth="1"/>
  </cols>
  <sheetData>
    <row r="1" spans="1:32" ht="25.5" x14ac:dyDescent="0.35">
      <c r="A1" s="41" t="s">
        <v>70</v>
      </c>
      <c r="B1" s="41" t="s">
        <v>71</v>
      </c>
      <c r="C1" s="41" t="s">
        <v>72</v>
      </c>
      <c r="D1" s="41" t="s">
        <v>73</v>
      </c>
      <c r="E1" s="41" t="s">
        <v>74</v>
      </c>
      <c r="J1" s="42" t="s">
        <v>83</v>
      </c>
      <c r="K1" s="42" t="s">
        <v>84</v>
      </c>
      <c r="L1" s="42" t="s">
        <v>85</v>
      </c>
      <c r="M1" s="42" t="s">
        <v>86</v>
      </c>
      <c r="N1" s="42" t="s">
        <v>87</v>
      </c>
      <c r="AB1" t="s">
        <v>65</v>
      </c>
      <c r="AC1" t="s">
        <v>66</v>
      </c>
      <c r="AD1" t="s">
        <v>67</v>
      </c>
      <c r="AE1" t="s">
        <v>68</v>
      </c>
      <c r="AF1" t="s">
        <v>69</v>
      </c>
    </row>
    <row r="2" spans="1:32" ht="22.5" x14ac:dyDescent="0.3">
      <c r="A2" s="42" t="s">
        <v>81</v>
      </c>
      <c r="B2" s="42" t="s">
        <v>82</v>
      </c>
      <c r="C2" s="43">
        <f>SUM(C3:C100)</f>
        <v>88.535160000000005</v>
      </c>
      <c r="D2" s="43">
        <f>SUM(D3:D100)</f>
        <v>145</v>
      </c>
      <c r="E2" s="43">
        <f>C2+D2</f>
        <v>233.53516000000002</v>
      </c>
      <c r="J2" s="45">
        <f>SUM(J3:J107)</f>
        <v>5.9523809523809526</v>
      </c>
      <c r="K2" s="45">
        <f>SUM(K3:K107)</f>
        <v>44.047619047619051</v>
      </c>
      <c r="L2" s="45">
        <f>SUM(L3:L107)</f>
        <v>0</v>
      </c>
      <c r="M2" s="45">
        <f>SUM(M3:M107)</f>
        <v>65</v>
      </c>
      <c r="N2" s="45">
        <f>SUM(N3:N107)</f>
        <v>30</v>
      </c>
      <c r="AA2" t="s">
        <v>2</v>
      </c>
      <c r="AB2">
        <f>SUM(AB4:AB24)</f>
        <v>50</v>
      </c>
      <c r="AC2">
        <f>SUM(AC4:AC24)</f>
        <v>370</v>
      </c>
      <c r="AD2">
        <f>SUM(AD4:AD24)</f>
        <v>0</v>
      </c>
      <c r="AE2">
        <f>SUM(AE4:AE24)</f>
        <v>546</v>
      </c>
      <c r="AF2">
        <f>SUM(AF4:AF24)</f>
        <v>252</v>
      </c>
    </row>
    <row r="3" spans="1:32" x14ac:dyDescent="0.3">
      <c r="C3" s="44"/>
      <c r="D3" s="44"/>
      <c r="E3" s="44"/>
      <c r="J3" s="46"/>
      <c r="K3" s="46"/>
      <c r="L3" s="46"/>
      <c r="M3" s="46"/>
      <c r="N3" s="46"/>
      <c r="AA3" t="s">
        <v>3</v>
      </c>
    </row>
    <row r="4" spans="1:32" x14ac:dyDescent="0.3">
      <c r="A4" t="str">
        <f>'Detail Sheet 1'!A$5</f>
        <v>13.6.9.9.1.1</v>
      </c>
      <c r="B4" t="str">
        <f>'Detail Sheet 1'!B$5</f>
        <v>Power</v>
      </c>
      <c r="C4" s="44">
        <f>'Detail Sheet 1'!E$34/1000</f>
        <v>15.78612</v>
      </c>
      <c r="D4" s="44">
        <f>'Detail Sheet 1'!K$34/1000</f>
        <v>20</v>
      </c>
      <c r="E4" s="44">
        <f>C4+D4</f>
        <v>35.786119999999997</v>
      </c>
      <c r="J4" s="46">
        <f>SUM('Detail Sheet 1'!$P$9:$P$29)/8.4</f>
        <v>5</v>
      </c>
      <c r="K4" s="46">
        <f>SUM('Detail Sheet 1'!$V$9:$V$29)/8.4</f>
        <v>5</v>
      </c>
      <c r="L4" s="46">
        <f>SUM('Detail Sheet 1'!$AB$9:$AB$29)/8.4</f>
        <v>0</v>
      </c>
      <c r="M4" s="46">
        <f>SUM('Detail Sheet 1'!$AH$9:$AH$29)/8.4</f>
        <v>20</v>
      </c>
      <c r="N4" s="46">
        <f>SUM('Detail Sheet 1'!$AN$9:$AN$29)/8.4</f>
        <v>0</v>
      </c>
      <c r="AA4" t="s">
        <v>13</v>
      </c>
      <c r="AB4">
        <f>SUM('Detail Sheet 1:Detail Sheet 2'!P9)+SUM('Detail Sheet 1:Detail Sheet 2'!P40)+SUM('Detail Sheet 1:Detail Sheet 2'!P71)+SUM('Detail Sheet 1:Detail Sheet 2'!P102)</f>
        <v>0</v>
      </c>
      <c r="AC4">
        <f>SUM('Detail Sheet 1:Detail Sheet 2'!V9)+SUM('Detail Sheet 1:Detail Sheet 2'!V40)+SUM('Detail Sheet 1:Detail Sheet 2'!V71)+SUM('Detail Sheet 1:Detail Sheet 2'!V102)</f>
        <v>0</v>
      </c>
      <c r="AD4">
        <f>SUM('Detail Sheet 1:Detail Sheet 2'!AB9)+SUM('Detail Sheet 1:Detail Sheet 2'!AB40)+SUM('Detail Sheet 1:Detail Sheet 2'!AB71)+SUM('Detail Sheet 1:Detail Sheet 2'!AB102)</f>
        <v>0</v>
      </c>
      <c r="AE4">
        <f>SUM('Detail Sheet 1:Detail Sheet 2'!AH9)+SUM('Detail Sheet 1:Detail Sheet 2'!AH40)+SUM('Detail Sheet 1:Detail Sheet 2'!AH71)+SUM('Detail Sheet 1:Detail Sheet 2'!AH102)</f>
        <v>0</v>
      </c>
      <c r="AF4">
        <f>SUM('Detail Sheet 1:Detail Sheet 2'!AN9)+SUM('Detail Sheet 1:Detail Sheet 2'!AN40)+SUM('Detail Sheet 1:Detail Sheet 2'!AN71)+SUM('Detail Sheet 1:Detail Sheet 2'!AN102)</f>
        <v>0</v>
      </c>
    </row>
    <row r="5" spans="1:32" x14ac:dyDescent="0.3">
      <c r="A5" t="str">
        <f>'Detail Sheet 1'!A$36</f>
        <v>13.6.9.9.1.2</v>
      </c>
      <c r="B5" t="str">
        <f>'Detail Sheet 1'!B$36</f>
        <v>Network</v>
      </c>
      <c r="C5" s="44">
        <f>'Detail Sheet 1'!E$65/1000</f>
        <v>47.65740000000001</v>
      </c>
      <c r="D5" s="44">
        <f>'Detail Sheet 1'!K$65/1000</f>
        <v>70</v>
      </c>
      <c r="E5" s="44">
        <f>C5+D5</f>
        <v>117.65740000000001</v>
      </c>
      <c r="J5" s="46">
        <f>SUM('Detail Sheet 1'!$P$40:$P$60)/8.4</f>
        <v>0</v>
      </c>
      <c r="K5" s="46">
        <f>SUM('Detail Sheet 1'!$V$40:$V$60)/8.4</f>
        <v>20</v>
      </c>
      <c r="L5" s="46">
        <f>SUM('Detail Sheet 1'!$AB$40:$AB$60)/8.4</f>
        <v>0</v>
      </c>
      <c r="M5" s="46">
        <f>SUM('Detail Sheet 1'!$AH$40:$AH$60)/8.4</f>
        <v>20</v>
      </c>
      <c r="N5" s="46">
        <f>SUM('Detail Sheet 1'!$AN$40:$AN$60)/8.4</f>
        <v>30</v>
      </c>
      <c r="AA5" t="s">
        <v>14</v>
      </c>
      <c r="AB5">
        <f>SUM('Detail Sheet 1:Detail Sheet 2'!P10)+SUM('Detail Sheet 1:Detail Sheet 2'!P41)+SUM('Detail Sheet 1:Detail Sheet 2'!P72)+SUM('Detail Sheet 1:Detail Sheet 2'!P103)</f>
        <v>0</v>
      </c>
      <c r="AC5">
        <f>SUM('Detail Sheet 1:Detail Sheet 2'!V10)+SUM('Detail Sheet 1:Detail Sheet 2'!V41)+SUM('Detail Sheet 1:Detail Sheet 2'!V72)+SUM('Detail Sheet 1:Detail Sheet 2'!V103)</f>
        <v>0</v>
      </c>
      <c r="AD5">
        <f>SUM('Detail Sheet 1:Detail Sheet 2'!AB10)+SUM('Detail Sheet 1:Detail Sheet 2'!AB41)+SUM('Detail Sheet 1:Detail Sheet 2'!AB72)+SUM('Detail Sheet 1:Detail Sheet 2'!AB103)</f>
        <v>0</v>
      </c>
      <c r="AE5">
        <f>SUM('Detail Sheet 1:Detail Sheet 2'!AH10)+SUM('Detail Sheet 1:Detail Sheet 2'!AH41)+SUM('Detail Sheet 1:Detail Sheet 2'!AH72)+SUM('Detail Sheet 1:Detail Sheet 2'!AH103)</f>
        <v>0</v>
      </c>
      <c r="AF5">
        <f>SUM('Detail Sheet 1:Detail Sheet 2'!AN10)+SUM('Detail Sheet 1:Detail Sheet 2'!AN41)+SUM('Detail Sheet 1:Detail Sheet 2'!AN72)+SUM('Detail Sheet 1:Detail Sheet 2'!AN103)</f>
        <v>0</v>
      </c>
    </row>
    <row r="6" spans="1:32" x14ac:dyDescent="0.3">
      <c r="A6" t="str">
        <f>'Detail Sheet 1'!A$67</f>
        <v>13.6.9.9.1.3</v>
      </c>
      <c r="B6" t="str">
        <f>'Detail Sheet 1'!B$67</f>
        <v>Lighting</v>
      </c>
      <c r="C6" s="44">
        <f>'Detail Sheet 1'!E$96/1000</f>
        <v>19.214580000000002</v>
      </c>
      <c r="D6" s="44">
        <f>'Detail Sheet 1'!K$96/1000</f>
        <v>55</v>
      </c>
      <c r="E6" s="44">
        <f>C6+D6</f>
        <v>74.214579999999998</v>
      </c>
      <c r="J6" s="46">
        <f>SUM('Detail Sheet 1'!$P$71:$P$91)/8.4</f>
        <v>0</v>
      </c>
      <c r="K6" s="46">
        <f>SUM('Detail Sheet 1'!$V$71:$V$91)/8.4</f>
        <v>15</v>
      </c>
      <c r="L6" s="46">
        <f>SUM('Detail Sheet 1'!$AB$71:$AB$91)/8.4</f>
        <v>0</v>
      </c>
      <c r="M6" s="46">
        <f>SUM('Detail Sheet 1'!$AH$71:$AH$91)/8.4</f>
        <v>20</v>
      </c>
      <c r="N6" s="46">
        <f>SUM('Detail Sheet 1'!$AN$71:$AN$91)/8.4</f>
        <v>0</v>
      </c>
      <c r="AA6" t="s">
        <v>15</v>
      </c>
      <c r="AB6">
        <f>SUM('Detail Sheet 1:Detail Sheet 2'!P11)+SUM('Detail Sheet 1:Detail Sheet 2'!P42)+SUM('Detail Sheet 1:Detail Sheet 2'!P73)+SUM('Detail Sheet 1:Detail Sheet 2'!P104)</f>
        <v>0</v>
      </c>
      <c r="AC6">
        <f>SUM('Detail Sheet 1:Detail Sheet 2'!V11)+SUM('Detail Sheet 1:Detail Sheet 2'!V42)+SUM('Detail Sheet 1:Detail Sheet 2'!V73)+SUM('Detail Sheet 1:Detail Sheet 2'!V104)</f>
        <v>0</v>
      </c>
      <c r="AD6">
        <f>SUM('Detail Sheet 1:Detail Sheet 2'!AB11)+SUM('Detail Sheet 1:Detail Sheet 2'!AB42)+SUM('Detail Sheet 1:Detail Sheet 2'!AB73)+SUM('Detail Sheet 1:Detail Sheet 2'!AB104)</f>
        <v>0</v>
      </c>
      <c r="AE6">
        <f>SUM('Detail Sheet 1:Detail Sheet 2'!AH11)+SUM('Detail Sheet 1:Detail Sheet 2'!AH42)+SUM('Detail Sheet 1:Detail Sheet 2'!AH73)+SUM('Detail Sheet 1:Detail Sheet 2'!AH104)</f>
        <v>0</v>
      </c>
      <c r="AF6">
        <f>SUM('Detail Sheet 1:Detail Sheet 2'!AN11)+SUM('Detail Sheet 1:Detail Sheet 2'!AN42)+SUM('Detail Sheet 1:Detail Sheet 2'!AN73)+SUM('Detail Sheet 1:Detail Sheet 2'!AN104)</f>
        <v>0</v>
      </c>
    </row>
    <row r="7" spans="1:32" x14ac:dyDescent="0.3">
      <c r="C7" s="44"/>
      <c r="D7" s="44"/>
      <c r="E7" s="44"/>
      <c r="J7" s="46"/>
      <c r="K7" s="46"/>
      <c r="L7" s="46"/>
      <c r="M7" s="46"/>
      <c r="N7" s="46"/>
      <c r="AA7" t="s">
        <v>16</v>
      </c>
      <c r="AB7">
        <f>SUM('Detail Sheet 1:Detail Sheet 2'!P12)+SUM('Detail Sheet 1:Detail Sheet 2'!P43)+SUM('Detail Sheet 1:Detail Sheet 2'!P74)+SUM('Detail Sheet 1:Detail Sheet 2'!P105)</f>
        <v>0</v>
      </c>
      <c r="AC7">
        <f>SUM('Detail Sheet 1:Detail Sheet 2'!V12)+SUM('Detail Sheet 1:Detail Sheet 2'!V43)+SUM('Detail Sheet 1:Detail Sheet 2'!V74)+SUM('Detail Sheet 1:Detail Sheet 2'!V105)</f>
        <v>0</v>
      </c>
      <c r="AD7">
        <f>SUM('Detail Sheet 1:Detail Sheet 2'!AB12)+SUM('Detail Sheet 1:Detail Sheet 2'!AB43)+SUM('Detail Sheet 1:Detail Sheet 2'!AB74)+SUM('Detail Sheet 1:Detail Sheet 2'!AB105)</f>
        <v>0</v>
      </c>
      <c r="AE7">
        <f>SUM('Detail Sheet 1:Detail Sheet 2'!AH12)+SUM('Detail Sheet 1:Detail Sheet 2'!AH43)+SUM('Detail Sheet 1:Detail Sheet 2'!AH74)+SUM('Detail Sheet 1:Detail Sheet 2'!AH105)</f>
        <v>0</v>
      </c>
      <c r="AF7">
        <f>SUM('Detail Sheet 1:Detail Sheet 2'!AN12)+SUM('Detail Sheet 1:Detail Sheet 2'!AN43)+SUM('Detail Sheet 1:Detail Sheet 2'!AN74)+SUM('Detail Sheet 1:Detail Sheet 2'!AN105)</f>
        <v>0</v>
      </c>
    </row>
    <row r="8" spans="1:32" x14ac:dyDescent="0.3">
      <c r="A8" t="str">
        <f>'Detail Sheet 2'!A5</f>
        <v>13.6.9.9.1.4</v>
      </c>
      <c r="B8" t="str">
        <f>'Detail Sheet 2'!B5</f>
        <v>Ventilation (HVAC)</v>
      </c>
      <c r="C8" s="44">
        <f>'Detail Sheet 2'!E$34/1000</f>
        <v>5.8770600000000002</v>
      </c>
      <c r="D8" s="44">
        <f>'Detail Sheet 2'!K$34/1000</f>
        <v>0</v>
      </c>
      <c r="E8" s="44">
        <f>C8+D8</f>
        <v>5.8770600000000002</v>
      </c>
      <c r="J8" s="46">
        <f>SUM('Detail Sheet 2'!$P$9:$P$29)/8.4</f>
        <v>0.95238095238095233</v>
      </c>
      <c r="K8" s="46">
        <f>SUM('Detail Sheet 2'!$V$9:$V$29)/8.4</f>
        <v>4.0476190476190474</v>
      </c>
      <c r="L8" s="46">
        <f>SUM('Detail Sheet 2'!$AB$9:$AB$29)/8.4</f>
        <v>0</v>
      </c>
      <c r="M8" s="46">
        <f>SUM('Detail Sheet 2'!$AH$9:$AH$29)/8.4</f>
        <v>5</v>
      </c>
      <c r="N8" s="46">
        <f>SUM('Detail Sheet 2'!$AN$9:$AN$29)/8.4</f>
        <v>0</v>
      </c>
      <c r="AA8" t="s">
        <v>17</v>
      </c>
      <c r="AB8">
        <f>SUM('Detail Sheet 1:Detail Sheet 2'!P13)+SUM('Detail Sheet 1:Detail Sheet 2'!P44)+SUM('Detail Sheet 1:Detail Sheet 2'!P75)+SUM('Detail Sheet 1:Detail Sheet 2'!P106)</f>
        <v>0</v>
      </c>
      <c r="AC8">
        <f>SUM('Detail Sheet 1:Detail Sheet 2'!V13)+SUM('Detail Sheet 1:Detail Sheet 2'!V44)+SUM('Detail Sheet 1:Detail Sheet 2'!V75)+SUM('Detail Sheet 1:Detail Sheet 2'!V106)</f>
        <v>0</v>
      </c>
      <c r="AD8">
        <f>SUM('Detail Sheet 1:Detail Sheet 2'!AB13)+SUM('Detail Sheet 1:Detail Sheet 2'!AB44)+SUM('Detail Sheet 1:Detail Sheet 2'!AB75)+SUM('Detail Sheet 1:Detail Sheet 2'!AB106)</f>
        <v>0</v>
      </c>
      <c r="AE8">
        <f>SUM('Detail Sheet 1:Detail Sheet 2'!AH13)+SUM('Detail Sheet 1:Detail Sheet 2'!AH44)+SUM('Detail Sheet 1:Detail Sheet 2'!AH75)+SUM('Detail Sheet 1:Detail Sheet 2'!AH106)</f>
        <v>0</v>
      </c>
      <c r="AF8">
        <f>SUM('Detail Sheet 1:Detail Sheet 2'!AN13)+SUM('Detail Sheet 1:Detail Sheet 2'!AN44)+SUM('Detail Sheet 1:Detail Sheet 2'!AN75)+SUM('Detail Sheet 1:Detail Sheet 2'!AN106)</f>
        <v>0</v>
      </c>
    </row>
    <row r="9" spans="1:32" x14ac:dyDescent="0.3">
      <c r="A9" t="str">
        <f>'Detail Sheet 2'!A36</f>
        <v>13.6.9.9.1.5</v>
      </c>
      <c r="B9" t="str">
        <f>'Detail Sheet 2'!B36</f>
        <v>Fire Protection</v>
      </c>
      <c r="C9" s="44">
        <f>'Detail Sheet 2'!E$65/1000</f>
        <v>0</v>
      </c>
      <c r="D9" s="44">
        <f>'Detail Sheet 2'!K$65/1000</f>
        <v>0</v>
      </c>
      <c r="E9" s="44">
        <f>C9+D9</f>
        <v>0</v>
      </c>
      <c r="J9" s="46">
        <f>SUM('Detail Sheet 2'!$P$40:$P$60)/8.4</f>
        <v>0</v>
      </c>
      <c r="K9" s="46">
        <f>SUM('Detail Sheet 2'!$V$40:$V$60)/8.4</f>
        <v>0</v>
      </c>
      <c r="L9" s="46">
        <f>SUM('Detail Sheet 2'!$AB$40:$AB$60)/8.4</f>
        <v>0</v>
      </c>
      <c r="M9" s="46">
        <f>SUM('Detail Sheet 2'!$AH$40:$AH$60)/8.4</f>
        <v>0</v>
      </c>
      <c r="N9" s="46">
        <f>SUM('Detail Sheet 2'!$AN$40:$AN$60)/8.4</f>
        <v>0</v>
      </c>
      <c r="AA9" t="s">
        <v>18</v>
      </c>
      <c r="AB9">
        <f>SUM('Detail Sheet 1:Detail Sheet 2'!P14)+SUM('Detail Sheet 1:Detail Sheet 2'!P45)+SUM('Detail Sheet 1:Detail Sheet 2'!P76)+SUM('Detail Sheet 1:Detail Sheet 2'!P107)</f>
        <v>0</v>
      </c>
      <c r="AC9">
        <f>SUM('Detail Sheet 1:Detail Sheet 2'!V14)+SUM('Detail Sheet 1:Detail Sheet 2'!V45)+SUM('Detail Sheet 1:Detail Sheet 2'!V76)+SUM('Detail Sheet 1:Detail Sheet 2'!V107)</f>
        <v>0</v>
      </c>
      <c r="AD9">
        <f>SUM('Detail Sheet 1:Detail Sheet 2'!AB14)+SUM('Detail Sheet 1:Detail Sheet 2'!AB45)+SUM('Detail Sheet 1:Detail Sheet 2'!AB76)+SUM('Detail Sheet 1:Detail Sheet 2'!AB107)</f>
        <v>0</v>
      </c>
      <c r="AE9">
        <f>SUM('Detail Sheet 1:Detail Sheet 2'!AH14)+SUM('Detail Sheet 1:Detail Sheet 2'!AH45)+SUM('Detail Sheet 1:Detail Sheet 2'!AH76)+SUM('Detail Sheet 1:Detail Sheet 2'!AH107)</f>
        <v>0</v>
      </c>
      <c r="AF9">
        <f>SUM('Detail Sheet 1:Detail Sheet 2'!AN14)+SUM('Detail Sheet 1:Detail Sheet 2'!AN45)+SUM('Detail Sheet 1:Detail Sheet 2'!AN76)+SUM('Detail Sheet 1:Detail Sheet 2'!AN107)</f>
        <v>0</v>
      </c>
    </row>
    <row r="10" spans="1:32" x14ac:dyDescent="0.3">
      <c r="A10" t="str">
        <f>'Detail Sheet 2'!A67</f>
        <v>13.6.9.9.1.6</v>
      </c>
      <c r="B10" t="str">
        <f>'Detail Sheet 2'!B67</f>
        <v>O2 Monitoring</v>
      </c>
      <c r="C10" s="44">
        <f>'Detail Sheet 2'!E$96/1000</f>
        <v>0</v>
      </c>
      <c r="D10" s="44">
        <f>'Detail Sheet 2'!K$96/1000</f>
        <v>0</v>
      </c>
      <c r="E10" s="44">
        <f>C10+D10</f>
        <v>0</v>
      </c>
      <c r="J10" s="46">
        <f>SUM('Detail Sheet 2'!$P$71:$P$91)/8.4</f>
        <v>0</v>
      </c>
      <c r="K10" s="46">
        <f>SUM('Detail Sheet 2'!$V$71:$V$91)/8.4</f>
        <v>0</v>
      </c>
      <c r="L10" s="46">
        <f>SUM('Detail Sheet 2'!$AB$71:$AB$91)/8.4</f>
        <v>0</v>
      </c>
      <c r="M10" s="46">
        <f>SUM('Detail Sheet 2'!$AH$71:$AH$91)/8.4</f>
        <v>0</v>
      </c>
      <c r="N10" s="46">
        <f>SUM('Detail Sheet 2'!$AN$71:$AN$91)/8.4</f>
        <v>0</v>
      </c>
      <c r="AA10" t="s">
        <v>19</v>
      </c>
      <c r="AB10">
        <f>SUM('Detail Sheet 1:Detail Sheet 2'!P15)+SUM('Detail Sheet 1:Detail Sheet 2'!P46)+SUM('Detail Sheet 1:Detail Sheet 2'!P77)+SUM('Detail Sheet 1:Detail Sheet 2'!P108)</f>
        <v>0</v>
      </c>
      <c r="AC10">
        <f>SUM('Detail Sheet 1:Detail Sheet 2'!V15)+SUM('Detail Sheet 1:Detail Sheet 2'!V46)+SUM('Detail Sheet 1:Detail Sheet 2'!V77)+SUM('Detail Sheet 1:Detail Sheet 2'!V108)</f>
        <v>0</v>
      </c>
      <c r="AD10">
        <f>SUM('Detail Sheet 1:Detail Sheet 2'!AB15)+SUM('Detail Sheet 1:Detail Sheet 2'!AB46)+SUM('Detail Sheet 1:Detail Sheet 2'!AB77)+SUM('Detail Sheet 1:Detail Sheet 2'!AB108)</f>
        <v>0</v>
      </c>
      <c r="AE10">
        <f>SUM('Detail Sheet 1:Detail Sheet 2'!AH15)+SUM('Detail Sheet 1:Detail Sheet 2'!AH46)+SUM('Detail Sheet 1:Detail Sheet 2'!AH77)+SUM('Detail Sheet 1:Detail Sheet 2'!AH108)</f>
        <v>0</v>
      </c>
      <c r="AF10">
        <f>SUM('Detail Sheet 1:Detail Sheet 2'!AN15)+SUM('Detail Sheet 1:Detail Sheet 2'!AN46)+SUM('Detail Sheet 1:Detail Sheet 2'!AN77)+SUM('Detail Sheet 1:Detail Sheet 2'!AN108)</f>
        <v>0</v>
      </c>
    </row>
    <row r="11" spans="1:32" x14ac:dyDescent="0.3">
      <c r="C11" s="44"/>
      <c r="D11" s="44"/>
      <c r="E11" s="44"/>
      <c r="J11" s="46"/>
      <c r="K11" s="46"/>
      <c r="L11" s="46"/>
      <c r="M11" s="46"/>
      <c r="N11" s="46"/>
      <c r="AA11" t="s">
        <v>20</v>
      </c>
      <c r="AB11">
        <f>SUM('Detail Sheet 1:Detail Sheet 2'!P16)+SUM('Detail Sheet 1:Detail Sheet 2'!P47)+SUM('Detail Sheet 1:Detail Sheet 2'!P78)+SUM('Detail Sheet 1:Detail Sheet 2'!P109)</f>
        <v>0</v>
      </c>
      <c r="AC11">
        <f>SUM('Detail Sheet 1:Detail Sheet 2'!V16)+SUM('Detail Sheet 1:Detail Sheet 2'!V47)+SUM('Detail Sheet 1:Detail Sheet 2'!V78)+SUM('Detail Sheet 1:Detail Sheet 2'!V109)</f>
        <v>0</v>
      </c>
      <c r="AD11">
        <f>SUM('Detail Sheet 1:Detail Sheet 2'!AB16)+SUM('Detail Sheet 1:Detail Sheet 2'!AB47)+SUM('Detail Sheet 1:Detail Sheet 2'!AB78)+SUM('Detail Sheet 1:Detail Sheet 2'!AB109)</f>
        <v>0</v>
      </c>
      <c r="AE11">
        <f>SUM('Detail Sheet 1:Detail Sheet 2'!AH16)+SUM('Detail Sheet 1:Detail Sheet 2'!AH47)+SUM('Detail Sheet 1:Detail Sheet 2'!AH78)+SUM('Detail Sheet 1:Detail Sheet 2'!AH109)</f>
        <v>546</v>
      </c>
      <c r="AF11">
        <f>SUM('Detail Sheet 1:Detail Sheet 2'!AN16)+SUM('Detail Sheet 1:Detail Sheet 2'!AN47)+SUM('Detail Sheet 1:Detail Sheet 2'!AN78)+SUM('Detail Sheet 1:Detail Sheet 2'!AN109)</f>
        <v>0</v>
      </c>
    </row>
    <row r="12" spans="1:32" x14ac:dyDescent="0.3">
      <c r="C12" s="44"/>
      <c r="D12" s="44"/>
      <c r="E12" s="44"/>
      <c r="J12" s="46"/>
      <c r="K12" s="46"/>
      <c r="L12" s="46"/>
      <c r="M12" s="46"/>
      <c r="N12" s="46"/>
      <c r="AA12" t="s">
        <v>21</v>
      </c>
      <c r="AB12">
        <f>SUM('Detail Sheet 1:Detail Sheet 2'!P17)+SUM('Detail Sheet 1:Detail Sheet 2'!P48)+SUM('Detail Sheet 1:Detail Sheet 2'!P79)+SUM('Detail Sheet 1:Detail Sheet 2'!P110)</f>
        <v>0</v>
      </c>
      <c r="AC12">
        <f>SUM('Detail Sheet 1:Detail Sheet 2'!V17)+SUM('Detail Sheet 1:Detail Sheet 2'!V48)+SUM('Detail Sheet 1:Detail Sheet 2'!V79)+SUM('Detail Sheet 1:Detail Sheet 2'!V110)</f>
        <v>0</v>
      </c>
      <c r="AD12">
        <f>SUM('Detail Sheet 1:Detail Sheet 2'!AB17)+SUM('Detail Sheet 1:Detail Sheet 2'!AB48)+SUM('Detail Sheet 1:Detail Sheet 2'!AB79)+SUM('Detail Sheet 1:Detail Sheet 2'!AB110)</f>
        <v>0</v>
      </c>
      <c r="AE12">
        <f>SUM('Detail Sheet 1:Detail Sheet 2'!AH17)+SUM('Detail Sheet 1:Detail Sheet 2'!AH48)+SUM('Detail Sheet 1:Detail Sheet 2'!AH79)+SUM('Detail Sheet 1:Detail Sheet 2'!AH110)</f>
        <v>0</v>
      </c>
      <c r="AF12">
        <f>SUM('Detail Sheet 1:Detail Sheet 2'!AN17)+SUM('Detail Sheet 1:Detail Sheet 2'!AN48)+SUM('Detail Sheet 1:Detail Sheet 2'!AN79)+SUM('Detail Sheet 1:Detail Sheet 2'!AN110)</f>
        <v>0</v>
      </c>
    </row>
    <row r="13" spans="1:32" x14ac:dyDescent="0.3">
      <c r="C13" s="44"/>
      <c r="D13" s="44"/>
      <c r="E13" s="44"/>
      <c r="J13" s="46"/>
      <c r="K13" s="46"/>
      <c r="L13" s="46"/>
      <c r="M13" s="46"/>
      <c r="N13" s="46"/>
      <c r="AA13" t="s">
        <v>22</v>
      </c>
      <c r="AB13">
        <f>SUM('Detail Sheet 1:Detail Sheet 2'!P18)+SUM('Detail Sheet 1:Detail Sheet 2'!P49)+SUM('Detail Sheet 1:Detail Sheet 2'!P80)+SUM('Detail Sheet 1:Detail Sheet 2'!P111)</f>
        <v>0</v>
      </c>
      <c r="AC13">
        <f>SUM('Detail Sheet 1:Detail Sheet 2'!V18)+SUM('Detail Sheet 1:Detail Sheet 2'!V49)+SUM('Detail Sheet 1:Detail Sheet 2'!V80)+SUM('Detail Sheet 1:Detail Sheet 2'!V111)</f>
        <v>0</v>
      </c>
      <c r="AD13">
        <f>SUM('Detail Sheet 1:Detail Sheet 2'!AB18)+SUM('Detail Sheet 1:Detail Sheet 2'!AB49)+SUM('Detail Sheet 1:Detail Sheet 2'!AB80)+SUM('Detail Sheet 1:Detail Sheet 2'!AB111)</f>
        <v>0</v>
      </c>
      <c r="AE13">
        <f>SUM('Detail Sheet 1:Detail Sheet 2'!AH18)+SUM('Detail Sheet 1:Detail Sheet 2'!AH49)+SUM('Detail Sheet 1:Detail Sheet 2'!AH80)+SUM('Detail Sheet 1:Detail Sheet 2'!AH111)</f>
        <v>0</v>
      </c>
      <c r="AF13">
        <f>SUM('Detail Sheet 1:Detail Sheet 2'!AN18)+SUM('Detail Sheet 1:Detail Sheet 2'!AN49)+SUM('Detail Sheet 1:Detail Sheet 2'!AN80)+SUM('Detail Sheet 1:Detail Sheet 2'!AN111)</f>
        <v>0</v>
      </c>
    </row>
    <row r="14" spans="1:32" x14ac:dyDescent="0.3">
      <c r="C14" s="44"/>
      <c r="D14" s="44"/>
      <c r="E14" s="44"/>
      <c r="J14" s="46"/>
      <c r="K14" s="46"/>
      <c r="L14" s="46"/>
      <c r="M14" s="46"/>
      <c r="N14" s="46"/>
      <c r="AA14" t="s">
        <v>23</v>
      </c>
      <c r="AB14">
        <f>SUM('Detail Sheet 1:Detail Sheet 2'!P19)+SUM('Detail Sheet 1:Detail Sheet 2'!P50)+SUM('Detail Sheet 1:Detail Sheet 2'!P81)+SUM('Detail Sheet 1:Detail Sheet 2'!P112)</f>
        <v>0</v>
      </c>
      <c r="AC14">
        <f>SUM('Detail Sheet 1:Detail Sheet 2'!V19)+SUM('Detail Sheet 1:Detail Sheet 2'!V50)+SUM('Detail Sheet 1:Detail Sheet 2'!V81)+SUM('Detail Sheet 1:Detail Sheet 2'!V112)</f>
        <v>0</v>
      </c>
      <c r="AD14">
        <f>SUM('Detail Sheet 1:Detail Sheet 2'!AB19)+SUM('Detail Sheet 1:Detail Sheet 2'!AB50)+SUM('Detail Sheet 1:Detail Sheet 2'!AB81)+SUM('Detail Sheet 1:Detail Sheet 2'!AB112)</f>
        <v>0</v>
      </c>
      <c r="AE14">
        <f>SUM('Detail Sheet 1:Detail Sheet 2'!AH19)+SUM('Detail Sheet 1:Detail Sheet 2'!AH50)+SUM('Detail Sheet 1:Detail Sheet 2'!AH81)+SUM('Detail Sheet 1:Detail Sheet 2'!AH112)</f>
        <v>0</v>
      </c>
      <c r="AF14">
        <f>SUM('Detail Sheet 1:Detail Sheet 2'!AN19)+SUM('Detail Sheet 1:Detail Sheet 2'!AN50)+SUM('Detail Sheet 1:Detail Sheet 2'!AN81)+SUM('Detail Sheet 1:Detail Sheet 2'!AN112)</f>
        <v>0</v>
      </c>
    </row>
    <row r="15" spans="1:32" x14ac:dyDescent="0.3">
      <c r="J15" s="46"/>
      <c r="K15" s="46"/>
      <c r="L15" s="46"/>
      <c r="M15" s="46"/>
      <c r="N15" s="46"/>
      <c r="AA15" t="s">
        <v>24</v>
      </c>
      <c r="AB15">
        <f>SUM('Detail Sheet 1:Detail Sheet 2'!P20)+SUM('Detail Sheet 1:Detail Sheet 2'!P51)+SUM('Detail Sheet 1:Detail Sheet 2'!P82)+SUM('Detail Sheet 1:Detail Sheet 2'!P113)</f>
        <v>0</v>
      </c>
      <c r="AC15">
        <f>SUM('Detail Sheet 1:Detail Sheet 2'!V20)+SUM('Detail Sheet 1:Detail Sheet 2'!V51)+SUM('Detail Sheet 1:Detail Sheet 2'!V82)+SUM('Detail Sheet 1:Detail Sheet 2'!V113)</f>
        <v>0</v>
      </c>
      <c r="AD15">
        <f>SUM('Detail Sheet 1:Detail Sheet 2'!AB20)+SUM('Detail Sheet 1:Detail Sheet 2'!AB51)+SUM('Detail Sheet 1:Detail Sheet 2'!AB82)+SUM('Detail Sheet 1:Detail Sheet 2'!AB113)</f>
        <v>0</v>
      </c>
      <c r="AE15">
        <f>SUM('Detail Sheet 1:Detail Sheet 2'!AH20)+SUM('Detail Sheet 1:Detail Sheet 2'!AH51)+SUM('Detail Sheet 1:Detail Sheet 2'!AH82)+SUM('Detail Sheet 1:Detail Sheet 2'!AH113)</f>
        <v>0</v>
      </c>
      <c r="AF15">
        <f>SUM('Detail Sheet 1:Detail Sheet 2'!AN20)+SUM('Detail Sheet 1:Detail Sheet 2'!AN51)+SUM('Detail Sheet 1:Detail Sheet 2'!AN82)+SUM('Detail Sheet 1:Detail Sheet 2'!AN113)</f>
        <v>0</v>
      </c>
    </row>
    <row r="16" spans="1:32" x14ac:dyDescent="0.3">
      <c r="J16" s="46"/>
      <c r="K16" s="46"/>
      <c r="L16" s="46"/>
      <c r="M16" s="46"/>
      <c r="N16" s="46"/>
      <c r="AA16" t="s">
        <v>25</v>
      </c>
      <c r="AB16">
        <f>SUM('Detail Sheet 1:Detail Sheet 2'!P21)+SUM('Detail Sheet 1:Detail Sheet 2'!P52)+SUM('Detail Sheet 1:Detail Sheet 2'!P83)+SUM('Detail Sheet 1:Detail Sheet 2'!P114)</f>
        <v>0</v>
      </c>
      <c r="AC16">
        <f>SUM('Detail Sheet 1:Detail Sheet 2'!V21)+SUM('Detail Sheet 1:Detail Sheet 2'!V52)+SUM('Detail Sheet 1:Detail Sheet 2'!V83)+SUM('Detail Sheet 1:Detail Sheet 2'!V114)</f>
        <v>0</v>
      </c>
      <c r="AD16">
        <f>SUM('Detail Sheet 1:Detail Sheet 2'!AB21)+SUM('Detail Sheet 1:Detail Sheet 2'!AB52)+SUM('Detail Sheet 1:Detail Sheet 2'!AB83)+SUM('Detail Sheet 1:Detail Sheet 2'!AB114)</f>
        <v>0</v>
      </c>
      <c r="AE16">
        <f>SUM('Detail Sheet 1:Detail Sheet 2'!AH21)+SUM('Detail Sheet 1:Detail Sheet 2'!AH52)+SUM('Detail Sheet 1:Detail Sheet 2'!AH83)+SUM('Detail Sheet 1:Detail Sheet 2'!AH114)</f>
        <v>0</v>
      </c>
      <c r="AF16">
        <f>SUM('Detail Sheet 1:Detail Sheet 2'!AN21)+SUM('Detail Sheet 1:Detail Sheet 2'!AN52)+SUM('Detail Sheet 1:Detail Sheet 2'!AN83)+SUM('Detail Sheet 1:Detail Sheet 2'!AN114)</f>
        <v>0</v>
      </c>
    </row>
    <row r="17" spans="27:32" x14ac:dyDescent="0.3">
      <c r="AA17" t="s">
        <v>89</v>
      </c>
      <c r="AB17">
        <f>SUM('Detail Sheet 1:Detail Sheet 2'!P22)+SUM('Detail Sheet 1:Detail Sheet 2'!P53)+SUM('Detail Sheet 1:Detail Sheet 2'!P84)+SUM('Detail Sheet 1:Detail Sheet 2'!P115)</f>
        <v>0</v>
      </c>
      <c r="AC17">
        <f>SUM('Detail Sheet 1:Detail Sheet 2'!V22)+SUM('Detail Sheet 1:Detail Sheet 2'!V53)+SUM('Detail Sheet 1:Detail Sheet 2'!V84)+SUM('Detail Sheet 1:Detail Sheet 2'!V115)</f>
        <v>0</v>
      </c>
      <c r="AD17">
        <f>SUM('Detail Sheet 1:Detail Sheet 2'!AB22)+SUM('Detail Sheet 1:Detail Sheet 2'!AB53)+SUM('Detail Sheet 1:Detail Sheet 2'!AB84)+SUM('Detail Sheet 1:Detail Sheet 2'!AB115)</f>
        <v>0</v>
      </c>
      <c r="AE17">
        <f>SUM('Detail Sheet 1:Detail Sheet 2'!AH22)+SUM('Detail Sheet 1:Detail Sheet 2'!AH53)+SUM('Detail Sheet 1:Detail Sheet 2'!AH84)+SUM('Detail Sheet 1:Detail Sheet 2'!AH115)</f>
        <v>0</v>
      </c>
      <c r="AF17">
        <f>SUM('Detail Sheet 1:Detail Sheet 2'!AN22)+SUM('Detail Sheet 1:Detail Sheet 2'!AN53)+SUM('Detail Sheet 1:Detail Sheet 2'!AN84)+SUM('Detail Sheet 1:Detail Sheet 2'!AN115)</f>
        <v>0</v>
      </c>
    </row>
    <row r="18" spans="27:32" x14ac:dyDescent="0.3">
      <c r="AA18" t="s">
        <v>90</v>
      </c>
      <c r="AB18">
        <f>SUM('Detail Sheet 1:Detail Sheet 2'!P23)+SUM('Detail Sheet 1:Detail Sheet 2'!P54)+SUM('Detail Sheet 1:Detail Sheet 2'!P85)+SUM('Detail Sheet 1:Detail Sheet 2'!P116)</f>
        <v>0</v>
      </c>
      <c r="AC18">
        <f>SUM('Detail Sheet 1:Detail Sheet 2'!V23)+SUM('Detail Sheet 1:Detail Sheet 2'!V54)+SUM('Detail Sheet 1:Detail Sheet 2'!V85)+SUM('Detail Sheet 1:Detail Sheet 2'!V116)</f>
        <v>0</v>
      </c>
      <c r="AD18">
        <f>SUM('Detail Sheet 1:Detail Sheet 2'!AB23)+SUM('Detail Sheet 1:Detail Sheet 2'!AB54)+SUM('Detail Sheet 1:Detail Sheet 2'!AB85)+SUM('Detail Sheet 1:Detail Sheet 2'!AB116)</f>
        <v>0</v>
      </c>
      <c r="AE18">
        <f>SUM('Detail Sheet 1:Detail Sheet 2'!AH23)+SUM('Detail Sheet 1:Detail Sheet 2'!AH54)+SUM('Detail Sheet 1:Detail Sheet 2'!AH85)+SUM('Detail Sheet 1:Detail Sheet 2'!AH116)</f>
        <v>0</v>
      </c>
      <c r="AF18">
        <f>SUM('Detail Sheet 1:Detail Sheet 2'!AN23)+SUM('Detail Sheet 1:Detail Sheet 2'!AN54)+SUM('Detail Sheet 1:Detail Sheet 2'!AN85)+SUM('Detail Sheet 1:Detail Sheet 2'!AN116)</f>
        <v>0</v>
      </c>
    </row>
    <row r="19" spans="27:32" x14ac:dyDescent="0.3">
      <c r="AA19" t="s">
        <v>53</v>
      </c>
      <c r="AB19">
        <f>SUM('Detail Sheet 1:Detail Sheet 2'!P24)+SUM('Detail Sheet 1:Detail Sheet 2'!P55)+SUM('Detail Sheet 1:Detail Sheet 2'!P86)+SUM('Detail Sheet 1:Detail Sheet 2'!P117)</f>
        <v>0</v>
      </c>
      <c r="AC19">
        <f>SUM('Detail Sheet 1:Detail Sheet 2'!V24)+SUM('Detail Sheet 1:Detail Sheet 2'!V55)+SUM('Detail Sheet 1:Detail Sheet 2'!V86)+SUM('Detail Sheet 1:Detail Sheet 2'!V117)</f>
        <v>0</v>
      </c>
      <c r="AD19">
        <f>SUM('Detail Sheet 1:Detail Sheet 2'!AB24)+SUM('Detail Sheet 1:Detail Sheet 2'!AB55)+SUM('Detail Sheet 1:Detail Sheet 2'!AB86)+SUM('Detail Sheet 1:Detail Sheet 2'!AB117)</f>
        <v>0</v>
      </c>
      <c r="AE19">
        <f>SUM('Detail Sheet 1:Detail Sheet 2'!AH24)+SUM('Detail Sheet 1:Detail Sheet 2'!AH55)+SUM('Detail Sheet 1:Detail Sheet 2'!AH86)+SUM('Detail Sheet 1:Detail Sheet 2'!AH117)</f>
        <v>0</v>
      </c>
      <c r="AF19">
        <f>SUM('Detail Sheet 1:Detail Sheet 2'!AN24)+SUM('Detail Sheet 1:Detail Sheet 2'!AN55)+SUM('Detail Sheet 1:Detail Sheet 2'!AN86)+SUM('Detail Sheet 1:Detail Sheet 2'!AN117)</f>
        <v>0</v>
      </c>
    </row>
    <row r="20" spans="27:32" x14ac:dyDescent="0.3">
      <c r="AA20" t="s">
        <v>54</v>
      </c>
      <c r="AB20">
        <f>SUM('Detail Sheet 1:Detail Sheet 2'!P25)+SUM('Detail Sheet 1:Detail Sheet 2'!P56)+SUM('Detail Sheet 1:Detail Sheet 2'!P87)+SUM('Detail Sheet 1:Detail Sheet 2'!P118)</f>
        <v>0</v>
      </c>
      <c r="AC20">
        <f>SUM('Detail Sheet 1:Detail Sheet 2'!V25)+SUM('Detail Sheet 1:Detail Sheet 2'!V56)+SUM('Detail Sheet 1:Detail Sheet 2'!V87)+SUM('Detail Sheet 1:Detail Sheet 2'!V118)</f>
        <v>0</v>
      </c>
      <c r="AD20">
        <f>SUM('Detail Sheet 1:Detail Sheet 2'!AB25)+SUM('Detail Sheet 1:Detail Sheet 2'!AB56)+SUM('Detail Sheet 1:Detail Sheet 2'!AB87)+SUM('Detail Sheet 1:Detail Sheet 2'!AB118)</f>
        <v>0</v>
      </c>
      <c r="AE20">
        <f>SUM('Detail Sheet 1:Detail Sheet 2'!AH25)+SUM('Detail Sheet 1:Detail Sheet 2'!AH56)+SUM('Detail Sheet 1:Detail Sheet 2'!AH87)+SUM('Detail Sheet 1:Detail Sheet 2'!AH118)</f>
        <v>0</v>
      </c>
      <c r="AF20">
        <f>SUM('Detail Sheet 1:Detail Sheet 2'!AN25)+SUM('Detail Sheet 1:Detail Sheet 2'!AN56)+SUM('Detail Sheet 1:Detail Sheet 2'!AN87)+SUM('Detail Sheet 1:Detail Sheet 2'!AN118)</f>
        <v>84</v>
      </c>
    </row>
    <row r="21" spans="27:32" x14ac:dyDescent="0.3">
      <c r="AA21" t="s">
        <v>91</v>
      </c>
      <c r="AB21">
        <f>SUM('Detail Sheet 1:Detail Sheet 2'!P26)+SUM('Detail Sheet 1:Detail Sheet 2'!P57)+SUM('Detail Sheet 1:Detail Sheet 2'!P88)+SUM('Detail Sheet 1:Detail Sheet 2'!P119)</f>
        <v>50</v>
      </c>
      <c r="AC21">
        <f>SUM('Detail Sheet 1:Detail Sheet 2'!V26)+SUM('Detail Sheet 1:Detail Sheet 2'!V57)+SUM('Detail Sheet 1:Detail Sheet 2'!V88)+SUM('Detail Sheet 1:Detail Sheet 2'!V119)</f>
        <v>286</v>
      </c>
      <c r="AD21">
        <f>SUM('Detail Sheet 1:Detail Sheet 2'!AB26)+SUM('Detail Sheet 1:Detail Sheet 2'!AB57)+SUM('Detail Sheet 1:Detail Sheet 2'!AB88)+SUM('Detail Sheet 1:Detail Sheet 2'!AB119)</f>
        <v>0</v>
      </c>
      <c r="AE21">
        <f>SUM('Detail Sheet 1:Detail Sheet 2'!AH26)+SUM('Detail Sheet 1:Detail Sheet 2'!AH57)+SUM('Detail Sheet 1:Detail Sheet 2'!AH88)+SUM('Detail Sheet 1:Detail Sheet 2'!AH119)</f>
        <v>0</v>
      </c>
      <c r="AF21">
        <f>SUM('Detail Sheet 1:Detail Sheet 2'!AN26)+SUM('Detail Sheet 1:Detail Sheet 2'!AN57)+SUM('Detail Sheet 1:Detail Sheet 2'!AN88)+SUM('Detail Sheet 1:Detail Sheet 2'!AN119)</f>
        <v>168</v>
      </c>
    </row>
    <row r="22" spans="27:32" x14ac:dyDescent="0.3">
      <c r="AA22" t="s">
        <v>56</v>
      </c>
      <c r="AB22">
        <f>SUM('Detail Sheet 1:Detail Sheet 2'!P27)+SUM('Detail Sheet 1:Detail Sheet 2'!P58)+SUM('Detail Sheet 1:Detail Sheet 2'!P89)+SUM('Detail Sheet 1:Detail Sheet 2'!P120)</f>
        <v>0</v>
      </c>
      <c r="AC22">
        <f>SUM('Detail Sheet 1:Detail Sheet 2'!V27)+SUM('Detail Sheet 1:Detail Sheet 2'!V58)+SUM('Detail Sheet 1:Detail Sheet 2'!V89)+SUM('Detail Sheet 1:Detail Sheet 2'!V120)</f>
        <v>84</v>
      </c>
      <c r="AD22">
        <f>SUM('Detail Sheet 1:Detail Sheet 2'!AB27)+SUM('Detail Sheet 1:Detail Sheet 2'!AB58)+SUM('Detail Sheet 1:Detail Sheet 2'!AB89)+SUM('Detail Sheet 1:Detail Sheet 2'!AB120)</f>
        <v>0</v>
      </c>
      <c r="AE22">
        <f>SUM('Detail Sheet 1:Detail Sheet 2'!AH27)+SUM('Detail Sheet 1:Detail Sheet 2'!AH58)+SUM('Detail Sheet 1:Detail Sheet 2'!AH89)+SUM('Detail Sheet 1:Detail Sheet 2'!AH120)</f>
        <v>0</v>
      </c>
      <c r="AF22">
        <f>SUM('Detail Sheet 1:Detail Sheet 2'!AN27)+SUM('Detail Sheet 1:Detail Sheet 2'!AN58)+SUM('Detail Sheet 1:Detail Sheet 2'!AN89)+SUM('Detail Sheet 1:Detail Sheet 2'!AN120)</f>
        <v>0</v>
      </c>
    </row>
    <row r="23" spans="27:32" x14ac:dyDescent="0.3">
      <c r="AA23" t="s">
        <v>92</v>
      </c>
      <c r="AB23">
        <f>SUM('Detail Sheet 1:Detail Sheet 2'!P28)+SUM('Detail Sheet 1:Detail Sheet 2'!P59)+SUM('Detail Sheet 1:Detail Sheet 2'!P90)+SUM('Detail Sheet 1:Detail Sheet 2'!P121)</f>
        <v>0</v>
      </c>
      <c r="AC23">
        <f>SUM('Detail Sheet 1:Detail Sheet 2'!V28)+SUM('Detail Sheet 1:Detail Sheet 2'!V59)+SUM('Detail Sheet 1:Detail Sheet 2'!V90)+SUM('Detail Sheet 1:Detail Sheet 2'!V121)</f>
        <v>0</v>
      </c>
      <c r="AD23">
        <f>SUM('Detail Sheet 1:Detail Sheet 2'!AB28)+SUM('Detail Sheet 1:Detail Sheet 2'!AB59)+SUM('Detail Sheet 1:Detail Sheet 2'!AB90)+SUM('Detail Sheet 1:Detail Sheet 2'!AB121)</f>
        <v>0</v>
      </c>
      <c r="AE23">
        <f>SUM('Detail Sheet 1:Detail Sheet 2'!AH28)+SUM('Detail Sheet 1:Detail Sheet 2'!AH59)+SUM('Detail Sheet 1:Detail Sheet 2'!AH90)+SUM('Detail Sheet 1:Detail Sheet 2'!AH121)</f>
        <v>0</v>
      </c>
      <c r="AF23">
        <f>SUM('Detail Sheet 1:Detail Sheet 2'!AN28)+SUM('Detail Sheet 1:Detail Sheet 2'!AN59)+SUM('Detail Sheet 1:Detail Sheet 2'!AN90)+SUM('Detail Sheet 1:Detail Sheet 2'!AN121)</f>
        <v>0</v>
      </c>
    </row>
    <row r="24" spans="27:32" x14ac:dyDescent="0.3">
      <c r="AA24" t="s">
        <v>58</v>
      </c>
      <c r="AB24">
        <f>SUM('Detail Sheet 1:Detail Sheet 2'!P29)+SUM('Detail Sheet 1:Detail Sheet 2'!P60)+SUM('Detail Sheet 1:Detail Sheet 2'!P91)+SUM('Detail Sheet 1:Detail Sheet 2'!P122)</f>
        <v>0</v>
      </c>
      <c r="AC24">
        <f>SUM('Detail Sheet 1:Detail Sheet 2'!V29)+SUM('Detail Sheet 1:Detail Sheet 2'!V60)+SUM('Detail Sheet 1:Detail Sheet 2'!V91)+SUM('Detail Sheet 1:Detail Sheet 2'!V122)</f>
        <v>0</v>
      </c>
      <c r="AD24">
        <f>SUM('Detail Sheet 1:Detail Sheet 2'!AB29)+SUM('Detail Sheet 1:Detail Sheet 2'!AB60)+SUM('Detail Sheet 1:Detail Sheet 2'!AB91)+SUM('Detail Sheet 1:Detail Sheet 2'!AB122)</f>
        <v>0</v>
      </c>
      <c r="AE24">
        <f>SUM('Detail Sheet 1:Detail Sheet 2'!AH29)+SUM('Detail Sheet 1:Detail Sheet 2'!AH60)+SUM('Detail Sheet 1:Detail Sheet 2'!AH91)+SUM('Detail Sheet 1:Detail Sheet 2'!AH122)</f>
        <v>0</v>
      </c>
      <c r="AF24">
        <f>SUM('Detail Sheet 1:Detail Sheet 2'!AN29)+SUM('Detail Sheet 1:Detail Sheet 2'!AN60)+SUM('Detail Sheet 1:Detail Sheet 2'!AN91)+SUM('Detail Sheet 1:Detail Sheet 2'!AN122)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3"/>
  <sheetViews>
    <sheetView topLeftCell="J1" zoomScale="70" zoomScaleNormal="70" workbookViewId="0">
      <pane ySplit="3" topLeftCell="A18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64</v>
      </c>
      <c r="N1" s="2" t="s">
        <v>49</v>
      </c>
      <c r="O1" s="2">
        <v>1.0900000000000001</v>
      </c>
    </row>
    <row r="3" spans="1:43" ht="21" thickBot="1" x14ac:dyDescent="0.35">
      <c r="A3" s="26" t="s">
        <v>1</v>
      </c>
      <c r="B3" s="26" t="s">
        <v>7</v>
      </c>
      <c r="C3" s="26" t="s">
        <v>28</v>
      </c>
      <c r="D3" s="26" t="s">
        <v>29</v>
      </c>
      <c r="E3" s="26" t="s">
        <v>30</v>
      </c>
      <c r="F3" s="26" t="s">
        <v>31</v>
      </c>
      <c r="G3" s="50" t="s">
        <v>50</v>
      </c>
      <c r="H3" s="50"/>
      <c r="I3" s="50"/>
      <c r="J3" s="50"/>
      <c r="K3" s="26" t="s">
        <v>51</v>
      </c>
      <c r="L3" s="26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outlineLevel="1" x14ac:dyDescent="0.3">
      <c r="A5" s="25" t="s">
        <v>75</v>
      </c>
      <c r="B5" s="12" t="s">
        <v>43</v>
      </c>
      <c r="C5" s="25"/>
      <c r="M5" s="10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spans="1:43" s="1" customFormat="1" outlineLevel="1" x14ac:dyDescent="0.3">
      <c r="F6" s="25"/>
      <c r="G6" s="25"/>
      <c r="H6" s="25"/>
      <c r="I6" s="25"/>
      <c r="J6" s="25"/>
      <c r="K6" s="25"/>
      <c r="L6" s="25"/>
      <c r="M6" s="11"/>
      <c r="N6" s="49" t="s">
        <v>65</v>
      </c>
      <c r="O6" s="49"/>
      <c r="P6" s="49"/>
      <c r="Q6" s="49"/>
      <c r="R6" s="49"/>
      <c r="S6" s="49"/>
      <c r="T6" s="48" t="s">
        <v>66</v>
      </c>
      <c r="U6" s="48"/>
      <c r="V6" s="48"/>
      <c r="W6" s="48"/>
      <c r="X6" s="48"/>
      <c r="Y6" s="48"/>
      <c r="Z6" s="48" t="s">
        <v>67</v>
      </c>
      <c r="AA6" s="48"/>
      <c r="AB6" s="48"/>
      <c r="AC6" s="48"/>
      <c r="AD6" s="48"/>
      <c r="AE6" s="48"/>
      <c r="AF6" s="48" t="s">
        <v>68</v>
      </c>
      <c r="AG6" s="48"/>
      <c r="AH6" s="48"/>
      <c r="AI6" s="48"/>
      <c r="AJ6" s="48"/>
      <c r="AK6" s="48"/>
      <c r="AL6" s="48" t="s">
        <v>69</v>
      </c>
      <c r="AM6" s="48"/>
      <c r="AN6" s="48"/>
      <c r="AO6" s="48"/>
      <c r="AP6" s="48"/>
      <c r="AQ6" s="48"/>
    </row>
    <row r="7" spans="1:43" s="1" customFormat="1" outlineLevel="1" x14ac:dyDescent="0.3">
      <c r="A7" s="48" t="s">
        <v>8</v>
      </c>
      <c r="B7" s="48"/>
      <c r="C7" s="48"/>
      <c r="D7" s="48"/>
      <c r="E7" s="25" t="s">
        <v>10</v>
      </c>
      <c r="F7" s="25" t="s">
        <v>12</v>
      </c>
      <c r="G7" s="4" t="s">
        <v>52</v>
      </c>
      <c r="H7" s="4" t="s">
        <v>6</v>
      </c>
      <c r="I7" s="4" t="s">
        <v>39</v>
      </c>
      <c r="J7" s="4" t="s">
        <v>38</v>
      </c>
      <c r="M7" s="10"/>
      <c r="N7" s="25" t="s">
        <v>2</v>
      </c>
      <c r="O7" s="12" t="s">
        <v>28</v>
      </c>
      <c r="P7" s="13"/>
      <c r="Q7" s="35">
        <f>SUM(Q9:Q29)</f>
        <v>3861.0600000000004</v>
      </c>
      <c r="R7" s="25" t="s">
        <v>36</v>
      </c>
      <c r="S7" s="25" t="s">
        <v>4</v>
      </c>
      <c r="T7" s="25" t="s">
        <v>2</v>
      </c>
      <c r="U7" s="25" t="s">
        <v>28</v>
      </c>
      <c r="V7" s="13"/>
      <c r="W7" s="35">
        <f>SUM(W9:W29)</f>
        <v>3861.0600000000004</v>
      </c>
      <c r="X7" s="25" t="s">
        <v>36</v>
      </c>
      <c r="Y7" s="25" t="s">
        <v>4</v>
      </c>
      <c r="Z7" s="25" t="s">
        <v>2</v>
      </c>
      <c r="AA7" s="25" t="s">
        <v>28</v>
      </c>
      <c r="AB7" s="13"/>
      <c r="AC7" s="35">
        <f>SUM(AC9:AC29)</f>
        <v>0</v>
      </c>
      <c r="AD7" s="25" t="s">
        <v>36</v>
      </c>
      <c r="AE7" s="25" t="s">
        <v>4</v>
      </c>
      <c r="AF7" s="25" t="s">
        <v>2</v>
      </c>
      <c r="AG7" s="25" t="s">
        <v>28</v>
      </c>
      <c r="AH7" s="13"/>
      <c r="AI7" s="35">
        <f>SUM(AI9:AI29)</f>
        <v>8064</v>
      </c>
      <c r="AJ7" s="25" t="s">
        <v>36</v>
      </c>
      <c r="AK7" s="25" t="s">
        <v>4</v>
      </c>
      <c r="AL7" s="25" t="s">
        <v>2</v>
      </c>
      <c r="AM7" s="25" t="s">
        <v>28</v>
      </c>
      <c r="AN7" s="13"/>
      <c r="AO7" s="14">
        <f>SUM(AO9:AO29)</f>
        <v>0</v>
      </c>
      <c r="AP7" s="25" t="s">
        <v>36</v>
      </c>
      <c r="AQ7" s="25" t="s">
        <v>4</v>
      </c>
    </row>
    <row r="8" spans="1:43" s="1" customFormat="1" outlineLevel="1" x14ac:dyDescent="0.3">
      <c r="A8" s="25" t="s">
        <v>1</v>
      </c>
      <c r="B8" s="25" t="s">
        <v>9</v>
      </c>
      <c r="C8" s="25"/>
      <c r="D8" s="25" t="s">
        <v>34</v>
      </c>
      <c r="E8" s="25" t="s">
        <v>11</v>
      </c>
      <c r="F8" s="25" t="s">
        <v>33</v>
      </c>
      <c r="G8" s="27"/>
      <c r="H8" s="27"/>
      <c r="I8" s="27"/>
      <c r="J8" s="27"/>
      <c r="M8" s="10"/>
      <c r="N8" s="25" t="s">
        <v>3</v>
      </c>
      <c r="O8" s="25" t="s">
        <v>42</v>
      </c>
      <c r="P8" s="25" t="s">
        <v>41</v>
      </c>
      <c r="Q8" s="25" t="s">
        <v>40</v>
      </c>
      <c r="R8" s="25" t="s">
        <v>35</v>
      </c>
      <c r="S8" s="25" t="s">
        <v>5</v>
      </c>
      <c r="T8" s="25" t="s">
        <v>3</v>
      </c>
      <c r="U8" s="25" t="s">
        <v>42</v>
      </c>
      <c r="V8" s="25" t="s">
        <v>41</v>
      </c>
      <c r="W8" s="25" t="s">
        <v>40</v>
      </c>
      <c r="X8" s="25" t="s">
        <v>35</v>
      </c>
      <c r="Y8" s="25" t="s">
        <v>5</v>
      </c>
      <c r="Z8" s="25" t="s">
        <v>3</v>
      </c>
      <c r="AA8" s="25" t="s">
        <v>42</v>
      </c>
      <c r="AB8" s="25" t="s">
        <v>41</v>
      </c>
      <c r="AC8" s="25" t="s">
        <v>40</v>
      </c>
      <c r="AD8" s="25" t="s">
        <v>35</v>
      </c>
      <c r="AE8" s="25" t="s">
        <v>5</v>
      </c>
      <c r="AF8" s="25" t="s">
        <v>3</v>
      </c>
      <c r="AG8" s="25" t="s">
        <v>42</v>
      </c>
      <c r="AH8" s="25" t="s">
        <v>41</v>
      </c>
      <c r="AI8" s="25" t="s">
        <v>40</v>
      </c>
      <c r="AJ8" s="25" t="s">
        <v>35</v>
      </c>
      <c r="AK8" s="25" t="s">
        <v>5</v>
      </c>
      <c r="AL8" s="25" t="s">
        <v>3</v>
      </c>
      <c r="AM8" s="25" t="s">
        <v>42</v>
      </c>
      <c r="AN8" s="25" t="s">
        <v>41</v>
      </c>
      <c r="AO8" s="25" t="s">
        <v>40</v>
      </c>
      <c r="AP8" s="25" t="s">
        <v>35</v>
      </c>
      <c r="AQ8" s="25" t="s">
        <v>5</v>
      </c>
    </row>
    <row r="9" spans="1:43" outlineLevel="1" x14ac:dyDescent="0.3">
      <c r="E9" s="14"/>
      <c r="H9" s="47"/>
      <c r="I9" s="28">
        <v>20000</v>
      </c>
      <c r="J9" s="28"/>
      <c r="K9" s="14">
        <f>SUM(H9:J9)</f>
        <v>20000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outlineLevel="1" x14ac:dyDescent="0.3">
      <c r="E10" s="14"/>
      <c r="G10" s="14"/>
      <c r="H10" s="14"/>
      <c r="I10" s="28"/>
      <c r="J10" s="28"/>
      <c r="K10" s="14">
        <f t="shared" ref="K10:K22" si="0">SUM(G10:J10)</f>
        <v>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1">U10*V10</f>
        <v>0</v>
      </c>
      <c r="X10" s="35"/>
      <c r="Z10" s="3" t="s">
        <v>14</v>
      </c>
      <c r="AA10" s="35">
        <v>60</v>
      </c>
      <c r="AC10" s="35">
        <f t="shared" ref="AC10:AC22" si="2">AA10*AB10</f>
        <v>0</v>
      </c>
      <c r="AD10" s="35"/>
      <c r="AF10" s="3" t="s">
        <v>14</v>
      </c>
      <c r="AG10" s="35">
        <v>60</v>
      </c>
      <c r="AI10" s="35">
        <f t="shared" ref="AI10:AI22" si="3">AG10*AH10</f>
        <v>0</v>
      </c>
      <c r="AJ10" s="35"/>
      <c r="AL10" s="3" t="s">
        <v>14</v>
      </c>
      <c r="AM10" s="35">
        <v>60</v>
      </c>
      <c r="AO10" s="14">
        <f t="shared" ref="AO10:AO22" si="4">AM10*AN10</f>
        <v>0</v>
      </c>
      <c r="AP10" s="14"/>
    </row>
    <row r="11" spans="1:43" outlineLevel="1" x14ac:dyDescent="0.3">
      <c r="E11" s="14"/>
      <c r="F11" s="16"/>
      <c r="G11" s="37"/>
      <c r="H11" s="14"/>
      <c r="I11" s="28"/>
      <c r="J11" s="28"/>
      <c r="K11" s="14">
        <f t="shared" si="0"/>
        <v>0</v>
      </c>
      <c r="M11" s="15"/>
      <c r="N11" s="2" t="s">
        <v>15</v>
      </c>
      <c r="O11" s="14">
        <v>48</v>
      </c>
      <c r="Q11" s="35">
        <f t="shared" ref="Q11:Q22" si="5">O11*P11</f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outlineLevel="1" x14ac:dyDescent="0.3">
      <c r="H12" s="14"/>
      <c r="I12" s="37"/>
      <c r="J12" s="37"/>
      <c r="K12" s="14">
        <f t="shared" si="0"/>
        <v>0</v>
      </c>
      <c r="M12" s="15"/>
      <c r="N12" s="2" t="s">
        <v>16</v>
      </c>
      <c r="O12" s="14">
        <v>77</v>
      </c>
      <c r="Q12" s="35">
        <f t="shared" si="5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outlineLevel="1" x14ac:dyDescent="0.3">
      <c r="E13" s="14"/>
      <c r="F13" s="16"/>
      <c r="G13" s="37"/>
      <c r="H13" s="14"/>
      <c r="I13" s="37"/>
      <c r="J13" s="37"/>
      <c r="K13" s="14">
        <f t="shared" si="0"/>
        <v>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outlineLevel="1" x14ac:dyDescent="0.3">
      <c r="E14" s="14"/>
      <c r="F14" s="16"/>
      <c r="G14" s="37"/>
      <c r="H14" s="14"/>
      <c r="I14" s="37"/>
      <c r="J14" s="37"/>
      <c r="K14" s="14">
        <f t="shared" si="0"/>
        <v>0</v>
      </c>
      <c r="M14" s="15"/>
      <c r="N14" s="2" t="s">
        <v>18</v>
      </c>
      <c r="O14" s="14">
        <v>48</v>
      </c>
      <c r="Q14" s="35">
        <f t="shared" si="5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outlineLevel="1" x14ac:dyDescent="0.3">
      <c r="F15" s="16"/>
      <c r="G15" s="37"/>
      <c r="H15" s="14"/>
      <c r="I15" s="37"/>
      <c r="J15" s="37"/>
      <c r="K15" s="14">
        <f t="shared" si="0"/>
        <v>0</v>
      </c>
      <c r="M15" s="15"/>
      <c r="N15" s="2" t="s">
        <v>19</v>
      </c>
      <c r="O15" s="14">
        <v>60</v>
      </c>
      <c r="Q15" s="35">
        <f t="shared" si="5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outlineLevel="1" x14ac:dyDescent="0.3">
      <c r="F16" s="16"/>
      <c r="G16" s="37"/>
      <c r="H16" s="14"/>
      <c r="I16" s="37"/>
      <c r="J16" s="37"/>
      <c r="K16" s="14">
        <f t="shared" si="0"/>
        <v>0</v>
      </c>
      <c r="M16" s="15"/>
      <c r="N16" s="2" t="s">
        <v>20</v>
      </c>
      <c r="O16" s="14">
        <v>48</v>
      </c>
      <c r="Q16" s="35">
        <f t="shared" si="5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168</v>
      </c>
      <c r="AI16" s="35">
        <f t="shared" si="3"/>
        <v>8064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outlineLevel="1" x14ac:dyDescent="0.3">
      <c r="G17" s="28"/>
      <c r="H17" s="14"/>
      <c r="I17" s="28"/>
      <c r="J17" s="28"/>
      <c r="K17" s="14">
        <f t="shared" si="0"/>
        <v>0</v>
      </c>
      <c r="M17" s="15"/>
      <c r="N17" s="2" t="s">
        <v>21</v>
      </c>
      <c r="O17" s="14">
        <v>40</v>
      </c>
      <c r="Q17" s="35">
        <f t="shared" si="5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outlineLevel="1" x14ac:dyDescent="0.3">
      <c r="G18" s="28"/>
      <c r="H18" s="14"/>
      <c r="I18" s="28"/>
      <c r="J18" s="28"/>
      <c r="K18" s="14">
        <f t="shared" si="0"/>
        <v>0</v>
      </c>
      <c r="M18" s="15"/>
      <c r="N18" s="2" t="s">
        <v>22</v>
      </c>
      <c r="O18" s="14">
        <v>48</v>
      </c>
      <c r="Q18" s="35">
        <f t="shared" si="5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I18" s="35">
        <f t="shared" si="3"/>
        <v>0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outlineLevel="1" x14ac:dyDescent="0.3">
      <c r="G19" s="28"/>
      <c r="H19" s="14"/>
      <c r="I19" s="28"/>
      <c r="J19" s="28"/>
      <c r="K19" s="14">
        <f t="shared" si="0"/>
        <v>0</v>
      </c>
      <c r="M19" s="15"/>
      <c r="N19" s="2" t="s">
        <v>23</v>
      </c>
      <c r="O19" s="14">
        <v>68</v>
      </c>
      <c r="Q19" s="35">
        <f t="shared" si="5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outlineLevel="1" x14ac:dyDescent="0.3">
      <c r="G20" s="28"/>
      <c r="H20" s="14"/>
      <c r="I20" s="28"/>
      <c r="J20" s="28"/>
      <c r="K20" s="14">
        <f t="shared" si="0"/>
        <v>0</v>
      </c>
      <c r="M20" s="15"/>
      <c r="N20" s="2" t="s">
        <v>24</v>
      </c>
      <c r="O20" s="14">
        <v>95</v>
      </c>
      <c r="Q20" s="35">
        <f t="shared" si="5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outlineLevel="1" x14ac:dyDescent="0.3">
      <c r="G21" s="28"/>
      <c r="H21" s="14"/>
      <c r="I21" s="28"/>
      <c r="J21" s="28"/>
      <c r="K21" s="14">
        <f t="shared" si="0"/>
        <v>0</v>
      </c>
      <c r="M21" s="15"/>
      <c r="N21" s="2" t="s">
        <v>25</v>
      </c>
      <c r="O21" s="14">
        <v>40</v>
      </c>
      <c r="Q21" s="35">
        <f t="shared" si="5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outlineLevel="1" x14ac:dyDescent="0.3">
      <c r="G22" s="28"/>
      <c r="H22" s="28"/>
      <c r="I22" s="28"/>
      <c r="J22" s="28"/>
      <c r="K22" s="14">
        <f t="shared" si="0"/>
        <v>0</v>
      </c>
      <c r="M22" s="15"/>
      <c r="N22" s="2" t="s">
        <v>26</v>
      </c>
      <c r="O22" s="14">
        <v>40</v>
      </c>
      <c r="Q22" s="35">
        <f t="shared" si="5"/>
        <v>0</v>
      </c>
      <c r="R22" s="35"/>
      <c r="T22" s="3" t="s">
        <v>26</v>
      </c>
      <c r="U22" s="35">
        <v>40</v>
      </c>
      <c r="W22" s="35">
        <f t="shared" si="1"/>
        <v>0</v>
      </c>
      <c r="X22" s="35"/>
      <c r="Z22" s="3" t="s">
        <v>26</v>
      </c>
      <c r="AA22" s="35">
        <v>40</v>
      </c>
      <c r="AC22" s="35">
        <f t="shared" si="2"/>
        <v>0</v>
      </c>
      <c r="AD22" s="35"/>
      <c r="AF22" s="3" t="s">
        <v>26</v>
      </c>
      <c r="AG22" s="35">
        <v>40</v>
      </c>
      <c r="AI22" s="35">
        <f t="shared" si="3"/>
        <v>0</v>
      </c>
      <c r="AJ22" s="35"/>
      <c r="AL22" s="3" t="s">
        <v>26</v>
      </c>
      <c r="AM22" s="35">
        <v>40</v>
      </c>
      <c r="AO22" s="14">
        <f t="shared" si="4"/>
        <v>0</v>
      </c>
      <c r="AP22" s="14"/>
    </row>
    <row r="23" spans="5:42" outlineLevel="1" x14ac:dyDescent="0.3">
      <c r="G23" s="28"/>
      <c r="H23" s="28"/>
      <c r="I23" s="28"/>
      <c r="J23" s="28"/>
      <c r="K23" s="14">
        <f>SUM(G23:J23)</f>
        <v>0</v>
      </c>
      <c r="M23" s="15"/>
      <c r="N23" s="2" t="s">
        <v>27</v>
      </c>
      <c r="O23" s="14">
        <v>40</v>
      </c>
      <c r="Q23" s="35">
        <f>O23*P23</f>
        <v>0</v>
      </c>
      <c r="R23" s="35"/>
      <c r="T23" s="3" t="s">
        <v>27</v>
      </c>
      <c r="U23" s="35">
        <v>40</v>
      </c>
      <c r="W23" s="35">
        <f>U23*V23</f>
        <v>0</v>
      </c>
      <c r="X23" s="35"/>
      <c r="Z23" s="3" t="s">
        <v>27</v>
      </c>
      <c r="AA23" s="35">
        <v>40</v>
      </c>
      <c r="AC23" s="35">
        <f>AA23*AB23</f>
        <v>0</v>
      </c>
      <c r="AD23" s="35"/>
      <c r="AF23" s="3" t="s">
        <v>27</v>
      </c>
      <c r="AG23" s="35">
        <v>40</v>
      </c>
      <c r="AI23" s="35">
        <f>AG23*AH23</f>
        <v>0</v>
      </c>
      <c r="AJ23" s="35"/>
      <c r="AL23" s="3" t="s">
        <v>27</v>
      </c>
      <c r="AM23" s="35">
        <v>40</v>
      </c>
      <c r="AO23" s="14">
        <f>AM23*AN23</f>
        <v>0</v>
      </c>
      <c r="AP23" s="14"/>
    </row>
    <row r="24" spans="5:42" outlineLevel="1" x14ac:dyDescent="0.3">
      <c r="G24" s="28"/>
      <c r="H24" s="28"/>
      <c r="I24" s="28"/>
      <c r="J24" s="28"/>
      <c r="K24" s="14">
        <f t="shared" ref="K24:K32" si="6">SUM(G24:J24)</f>
        <v>0</v>
      </c>
      <c r="M24" s="15"/>
      <c r="N24" s="2" t="s">
        <v>53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53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53</v>
      </c>
      <c r="AA24" s="35">
        <v>100.91743119266054</v>
      </c>
      <c r="AC24" s="35">
        <f t="shared" ref="AC24:AC29" si="9">AA24*AB24</f>
        <v>0</v>
      </c>
      <c r="AD24" s="35"/>
      <c r="AF24" s="3" t="s">
        <v>53</v>
      </c>
      <c r="AG24" s="35">
        <v>100.91743119266054</v>
      </c>
      <c r="AI24" s="35">
        <f t="shared" ref="AI24:AI29" si="10">AG24*AH24</f>
        <v>0</v>
      </c>
      <c r="AJ24" s="35"/>
      <c r="AL24" s="3" t="s">
        <v>53</v>
      </c>
      <c r="AM24" s="35">
        <v>100.91743119266054</v>
      </c>
      <c r="AO24" s="14">
        <f t="shared" ref="AO24:AO29" si="11">AM24*AN24</f>
        <v>0</v>
      </c>
      <c r="AP24" s="14"/>
    </row>
    <row r="25" spans="5:42" outlineLevel="1" x14ac:dyDescent="0.3">
      <c r="G25" s="28"/>
      <c r="H25" s="28"/>
      <c r="I25" s="28"/>
      <c r="J25" s="28"/>
      <c r="K25" s="14">
        <f t="shared" si="6"/>
        <v>0</v>
      </c>
      <c r="M25" s="15"/>
      <c r="N25" s="2" t="s">
        <v>54</v>
      </c>
      <c r="O25" s="14">
        <v>103.63</v>
      </c>
      <c r="Q25" s="35">
        <f t="shared" si="7"/>
        <v>0</v>
      </c>
      <c r="R25" s="35"/>
      <c r="T25" s="3" t="s">
        <v>54</v>
      </c>
      <c r="U25" s="35">
        <v>103.63</v>
      </c>
      <c r="W25" s="35">
        <f t="shared" si="8"/>
        <v>0</v>
      </c>
      <c r="X25" s="35"/>
      <c r="Z25" s="3" t="s">
        <v>54</v>
      </c>
      <c r="AA25" s="35">
        <v>103.63</v>
      </c>
      <c r="AC25" s="35">
        <f t="shared" si="9"/>
        <v>0</v>
      </c>
      <c r="AD25" s="35"/>
      <c r="AF25" s="3" t="s">
        <v>54</v>
      </c>
      <c r="AG25" s="35">
        <v>103.63</v>
      </c>
      <c r="AI25" s="35">
        <f t="shared" si="10"/>
        <v>0</v>
      </c>
      <c r="AJ25" s="35"/>
      <c r="AL25" s="3" t="s">
        <v>54</v>
      </c>
      <c r="AM25" s="35">
        <v>103.63</v>
      </c>
      <c r="AO25" s="14">
        <f t="shared" si="11"/>
        <v>0</v>
      </c>
      <c r="AP25" s="14"/>
    </row>
    <row r="26" spans="5:42" outlineLevel="1" x14ac:dyDescent="0.3">
      <c r="G26" s="28"/>
      <c r="H26" s="28"/>
      <c r="I26" s="28"/>
      <c r="J26" s="28"/>
      <c r="K26" s="14">
        <f t="shared" si="6"/>
        <v>0</v>
      </c>
      <c r="M26" s="15"/>
      <c r="N26" s="2" t="s">
        <v>55</v>
      </c>
      <c r="O26" s="14">
        <v>91.93</v>
      </c>
      <c r="P26" s="3">
        <v>42</v>
      </c>
      <c r="Q26" s="35">
        <f t="shared" si="7"/>
        <v>3861.0600000000004</v>
      </c>
      <c r="R26" s="35"/>
      <c r="T26" s="3" t="s">
        <v>55</v>
      </c>
      <c r="U26" s="35">
        <v>91.93</v>
      </c>
      <c r="V26" s="3">
        <v>42</v>
      </c>
      <c r="W26" s="35">
        <f t="shared" si="8"/>
        <v>3861.0600000000004</v>
      </c>
      <c r="X26" s="35"/>
      <c r="Z26" s="3" t="s">
        <v>55</v>
      </c>
      <c r="AA26" s="35">
        <v>91.93</v>
      </c>
      <c r="AC26" s="35">
        <f t="shared" si="9"/>
        <v>0</v>
      </c>
      <c r="AD26" s="35"/>
      <c r="AF26" s="3" t="s">
        <v>55</v>
      </c>
      <c r="AG26" s="35">
        <v>91.93</v>
      </c>
      <c r="AI26" s="35">
        <f t="shared" si="10"/>
        <v>0</v>
      </c>
      <c r="AJ26" s="35"/>
      <c r="AL26" s="3" t="s">
        <v>55</v>
      </c>
      <c r="AM26" s="35">
        <v>91.93</v>
      </c>
      <c r="AO26" s="14">
        <f t="shared" si="11"/>
        <v>0</v>
      </c>
      <c r="AP26" s="14"/>
    </row>
    <row r="27" spans="5:42" outlineLevel="1" x14ac:dyDescent="0.3">
      <c r="G27" s="28"/>
      <c r="H27" s="28"/>
      <c r="I27" s="28"/>
      <c r="J27" s="28"/>
      <c r="K27" s="14">
        <f t="shared" si="6"/>
        <v>0</v>
      </c>
      <c r="M27" s="15"/>
      <c r="N27" s="2" t="s">
        <v>56</v>
      </c>
      <c r="O27" s="14">
        <v>86.78</v>
      </c>
      <c r="Q27" s="35">
        <f t="shared" si="7"/>
        <v>0</v>
      </c>
      <c r="R27" s="35"/>
      <c r="T27" s="3" t="s">
        <v>56</v>
      </c>
      <c r="U27" s="35">
        <v>86.78</v>
      </c>
      <c r="W27" s="35">
        <f t="shared" si="8"/>
        <v>0</v>
      </c>
      <c r="X27" s="35"/>
      <c r="Z27" s="3" t="s">
        <v>56</v>
      </c>
      <c r="AA27" s="35">
        <v>86.78</v>
      </c>
      <c r="AC27" s="35">
        <f t="shared" si="9"/>
        <v>0</v>
      </c>
      <c r="AD27" s="35"/>
      <c r="AF27" s="3" t="s">
        <v>56</v>
      </c>
      <c r="AG27" s="35">
        <v>86.78</v>
      </c>
      <c r="AI27" s="35">
        <f t="shared" si="10"/>
        <v>0</v>
      </c>
      <c r="AJ27" s="35"/>
      <c r="AL27" s="3" t="s">
        <v>56</v>
      </c>
      <c r="AM27" s="35">
        <v>86.78</v>
      </c>
      <c r="AO27" s="14">
        <f t="shared" si="11"/>
        <v>0</v>
      </c>
      <c r="AP27" s="14"/>
    </row>
    <row r="28" spans="5:42" outlineLevel="1" x14ac:dyDescent="0.3">
      <c r="G28" s="28"/>
      <c r="H28" s="28"/>
      <c r="I28" s="28"/>
      <c r="J28" s="28"/>
      <c r="K28" s="14">
        <f t="shared" si="6"/>
        <v>0</v>
      </c>
      <c r="M28" s="15"/>
      <c r="N28" s="2" t="s">
        <v>57</v>
      </c>
      <c r="O28" s="14">
        <v>76.69</v>
      </c>
      <c r="Q28" s="35">
        <f t="shared" si="7"/>
        <v>0</v>
      </c>
      <c r="R28" s="35"/>
      <c r="T28" s="3" t="s">
        <v>57</v>
      </c>
      <c r="U28" s="35">
        <v>76.69</v>
      </c>
      <c r="W28" s="35">
        <f t="shared" si="8"/>
        <v>0</v>
      </c>
      <c r="X28" s="35"/>
      <c r="Z28" s="3" t="s">
        <v>57</v>
      </c>
      <c r="AA28" s="35">
        <v>76.69</v>
      </c>
      <c r="AC28" s="35">
        <f t="shared" si="9"/>
        <v>0</v>
      </c>
      <c r="AD28" s="35"/>
      <c r="AF28" s="3" t="s">
        <v>57</v>
      </c>
      <c r="AG28" s="35">
        <v>76.69</v>
      </c>
      <c r="AI28" s="35">
        <f t="shared" si="10"/>
        <v>0</v>
      </c>
      <c r="AJ28" s="35"/>
      <c r="AL28" s="3" t="s">
        <v>57</v>
      </c>
      <c r="AM28" s="35">
        <v>76.69</v>
      </c>
      <c r="AO28" s="14">
        <f t="shared" si="11"/>
        <v>0</v>
      </c>
      <c r="AP28" s="14"/>
    </row>
    <row r="29" spans="5:42" outlineLevel="1" x14ac:dyDescent="0.3">
      <c r="G29" s="28"/>
      <c r="H29" s="28"/>
      <c r="I29" s="28"/>
      <c r="J29" s="28"/>
      <c r="K29" s="14">
        <f t="shared" si="6"/>
        <v>0</v>
      </c>
      <c r="M29" s="15"/>
      <c r="N29" s="2" t="s">
        <v>58</v>
      </c>
      <c r="O29" s="14">
        <v>76.69</v>
      </c>
      <c r="Q29" s="35">
        <f t="shared" si="7"/>
        <v>0</v>
      </c>
      <c r="R29" s="35"/>
      <c r="T29" s="3" t="s">
        <v>58</v>
      </c>
      <c r="U29" s="35">
        <v>76.69</v>
      </c>
      <c r="W29" s="35">
        <f t="shared" si="8"/>
        <v>0</v>
      </c>
      <c r="X29" s="35"/>
      <c r="Z29" s="3" t="s">
        <v>58</v>
      </c>
      <c r="AA29" s="35">
        <v>76.69</v>
      </c>
      <c r="AC29" s="35">
        <f t="shared" si="9"/>
        <v>0</v>
      </c>
      <c r="AD29" s="35"/>
      <c r="AF29" s="3" t="s">
        <v>58</v>
      </c>
      <c r="AG29" s="35">
        <v>76.69</v>
      </c>
      <c r="AI29" s="35">
        <f t="shared" si="10"/>
        <v>0</v>
      </c>
      <c r="AJ29" s="35"/>
      <c r="AL29" s="3" t="s">
        <v>58</v>
      </c>
      <c r="AM29" s="35">
        <v>76.69</v>
      </c>
      <c r="AO29" s="14">
        <f t="shared" si="11"/>
        <v>0</v>
      </c>
      <c r="AP29" s="14"/>
    </row>
    <row r="30" spans="5:42" outlineLevel="1" x14ac:dyDescent="0.3">
      <c r="G30" s="28"/>
      <c r="H30" s="28"/>
      <c r="I30" s="28"/>
      <c r="J30" s="28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outlineLevel="1" x14ac:dyDescent="0.3">
      <c r="G31" s="28"/>
      <c r="H31" s="28"/>
      <c r="I31" s="28"/>
      <c r="J31" s="28"/>
      <c r="K31" s="14">
        <f t="shared" si="6"/>
        <v>0</v>
      </c>
      <c r="M31" s="15"/>
      <c r="N31" s="1" t="s">
        <v>37</v>
      </c>
      <c r="O31" s="14"/>
      <c r="Q31" s="35"/>
      <c r="R31" s="35"/>
      <c r="T31" s="25" t="s">
        <v>37</v>
      </c>
      <c r="U31" s="35">
        <f>G34</f>
        <v>0</v>
      </c>
      <c r="W31" s="35"/>
      <c r="X31" s="35"/>
      <c r="Z31" s="25" t="s">
        <v>37</v>
      </c>
      <c r="AA31" s="35">
        <f>H34</f>
        <v>0</v>
      </c>
      <c r="AC31" s="35"/>
      <c r="AD31" s="35"/>
      <c r="AF31" s="25" t="s">
        <v>37</v>
      </c>
      <c r="AG31" s="35">
        <f>I34</f>
        <v>20000</v>
      </c>
      <c r="AI31" s="35"/>
      <c r="AJ31" s="35"/>
      <c r="AL31" s="25" t="s">
        <v>37</v>
      </c>
      <c r="AM31" s="35">
        <f>J34</f>
        <v>0</v>
      </c>
      <c r="AO31" s="14"/>
      <c r="AP31" s="14"/>
    </row>
    <row r="32" spans="5:42" outlineLevel="1" x14ac:dyDescent="0.3">
      <c r="E32" s="14"/>
      <c r="G32" s="28"/>
      <c r="H32" s="28"/>
      <c r="I32" s="28"/>
      <c r="J32" s="28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outlineLevel="1" x14ac:dyDescent="0.3">
      <c r="C33" s="38"/>
      <c r="D33" s="25" t="s">
        <v>29</v>
      </c>
      <c r="E33" s="25" t="s">
        <v>30</v>
      </c>
      <c r="F33" s="25" t="s">
        <v>31</v>
      </c>
      <c r="G33" s="27" t="s">
        <v>59</v>
      </c>
      <c r="H33" s="27" t="s">
        <v>60</v>
      </c>
      <c r="I33" s="27" t="s">
        <v>61</v>
      </c>
      <c r="J33" s="27" t="s">
        <v>62</v>
      </c>
      <c r="K33" s="25" t="s">
        <v>63</v>
      </c>
      <c r="L33" s="25" t="s">
        <v>12</v>
      </c>
      <c r="M33" s="11"/>
    </row>
    <row r="34" spans="1:43" s="9" customFormat="1" x14ac:dyDescent="0.3">
      <c r="A34" s="21" t="str">
        <f>A5</f>
        <v>13.6.9.9.1.1</v>
      </c>
      <c r="B34" s="21" t="str">
        <f>B5</f>
        <v>Power</v>
      </c>
      <c r="C34" s="29"/>
      <c r="D34" s="22">
        <f>SUM(P9:P23)+SUM(V9:V23)+SUM(AB9:AB23)+SUM(AH9:AH23)+SUM(AN9:AN23)</f>
        <v>168</v>
      </c>
      <c r="E34" s="23">
        <f>SUM(Q7+W7+AC7+AI7+AO7)</f>
        <v>15786.12</v>
      </c>
      <c r="F34" s="22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20000</v>
      </c>
      <c r="J34" s="30">
        <f>SUM(J9:J32)</f>
        <v>0</v>
      </c>
      <c r="K34" s="23">
        <f>SUM(K9:K32)</f>
        <v>20000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31"/>
      <c r="H35" s="31"/>
      <c r="I35" s="31"/>
      <c r="J35" s="31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76</v>
      </c>
      <c r="B36" s="40" t="s">
        <v>44</v>
      </c>
      <c r="C36" s="20"/>
      <c r="D36" s="1"/>
      <c r="E36" s="1"/>
      <c r="F36" s="1"/>
      <c r="G36" s="32"/>
      <c r="H36" s="32"/>
      <c r="I36" s="32"/>
      <c r="J36" s="32"/>
      <c r="K36" s="1"/>
      <c r="L36" s="1"/>
      <c r="M36" s="10"/>
      <c r="N36" s="1"/>
      <c r="O36" s="1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1"/>
      <c r="AP36" s="1"/>
      <c r="AQ36" s="1"/>
    </row>
    <row r="37" spans="1:43" s="1" customFormat="1" outlineLevel="1" x14ac:dyDescent="0.3">
      <c r="F37" s="25"/>
      <c r="G37" s="25"/>
      <c r="H37" s="25"/>
      <c r="I37" s="25"/>
      <c r="J37" s="25"/>
      <c r="K37" s="25"/>
      <c r="L37" s="25"/>
      <c r="M37" s="11"/>
      <c r="N37" s="49" t="s">
        <v>65</v>
      </c>
      <c r="O37" s="49"/>
      <c r="P37" s="49"/>
      <c r="Q37" s="49"/>
      <c r="R37" s="49"/>
      <c r="S37" s="49"/>
      <c r="T37" s="48" t="s">
        <v>66</v>
      </c>
      <c r="U37" s="48"/>
      <c r="V37" s="48"/>
      <c r="W37" s="48"/>
      <c r="X37" s="48"/>
      <c r="Y37" s="48"/>
      <c r="Z37" s="48" t="s">
        <v>67</v>
      </c>
      <c r="AA37" s="48"/>
      <c r="AB37" s="48"/>
      <c r="AC37" s="48"/>
      <c r="AD37" s="48"/>
      <c r="AE37" s="48"/>
      <c r="AF37" s="48" t="s">
        <v>68</v>
      </c>
      <c r="AG37" s="48"/>
      <c r="AH37" s="48"/>
      <c r="AI37" s="48"/>
      <c r="AJ37" s="48"/>
      <c r="AK37" s="48"/>
      <c r="AL37" s="48" t="s">
        <v>69</v>
      </c>
      <c r="AM37" s="48"/>
      <c r="AN37" s="48"/>
      <c r="AO37" s="48"/>
      <c r="AP37" s="48"/>
      <c r="AQ37" s="48"/>
    </row>
    <row r="38" spans="1:43" outlineLevel="1" x14ac:dyDescent="0.3">
      <c r="A38" s="48" t="s">
        <v>8</v>
      </c>
      <c r="B38" s="48"/>
      <c r="C38" s="48"/>
      <c r="D38" s="48"/>
      <c r="E38" s="25" t="s">
        <v>10</v>
      </c>
      <c r="F38" s="25" t="s">
        <v>12</v>
      </c>
      <c r="G38" s="4" t="s">
        <v>52</v>
      </c>
      <c r="H38" s="4" t="s">
        <v>6</v>
      </c>
      <c r="I38" s="4" t="s">
        <v>39</v>
      </c>
      <c r="J38" s="4" t="s">
        <v>38</v>
      </c>
      <c r="K38" s="1"/>
      <c r="L38" s="1"/>
      <c r="M38" s="10"/>
      <c r="N38" s="25" t="s">
        <v>2</v>
      </c>
      <c r="O38" s="12" t="s">
        <v>28</v>
      </c>
      <c r="P38" s="13"/>
      <c r="Q38" s="35">
        <f>SUM(Q40:Q60)</f>
        <v>0</v>
      </c>
      <c r="R38" s="25" t="s">
        <v>36</v>
      </c>
      <c r="S38" s="25" t="s">
        <v>4</v>
      </c>
      <c r="T38" s="25" t="s">
        <v>2</v>
      </c>
      <c r="U38" s="25" t="s">
        <v>28</v>
      </c>
      <c r="V38" s="13"/>
      <c r="W38" s="35">
        <f>SUM(W40:W60)</f>
        <v>15444.240000000002</v>
      </c>
      <c r="X38" s="25" t="s">
        <v>36</v>
      </c>
      <c r="Y38" s="25" t="s">
        <v>4</v>
      </c>
      <c r="Z38" s="25" t="s">
        <v>2</v>
      </c>
      <c r="AA38" s="25" t="s">
        <v>28</v>
      </c>
      <c r="AB38" s="13"/>
      <c r="AC38" s="35">
        <f>SUM(AC40:AC60)</f>
        <v>0</v>
      </c>
      <c r="AD38" s="25" t="s">
        <v>36</v>
      </c>
      <c r="AE38" s="25" t="s">
        <v>4</v>
      </c>
      <c r="AF38" s="25" t="s">
        <v>2</v>
      </c>
      <c r="AG38" s="25" t="s">
        <v>28</v>
      </c>
      <c r="AH38" s="13"/>
      <c r="AI38" s="35">
        <f>SUM(AI40:AI60)</f>
        <v>8064</v>
      </c>
      <c r="AJ38" s="25" t="s">
        <v>36</v>
      </c>
      <c r="AK38" s="25" t="s">
        <v>4</v>
      </c>
      <c r="AL38" s="25" t="s">
        <v>2</v>
      </c>
      <c r="AM38" s="25" t="s">
        <v>28</v>
      </c>
      <c r="AN38" s="13"/>
      <c r="AO38" s="14">
        <f>SUM(AO40:AO60)</f>
        <v>24149.160000000003</v>
      </c>
      <c r="AP38" s="25" t="s">
        <v>36</v>
      </c>
      <c r="AQ38" s="25" t="s">
        <v>4</v>
      </c>
    </row>
    <row r="39" spans="1:43" outlineLevel="1" x14ac:dyDescent="0.3">
      <c r="A39" s="25" t="s">
        <v>1</v>
      </c>
      <c r="B39" s="25" t="s">
        <v>9</v>
      </c>
      <c r="C39" s="25"/>
      <c r="D39" s="25" t="s">
        <v>34</v>
      </c>
      <c r="E39" s="25" t="s">
        <v>11</v>
      </c>
      <c r="F39" s="25" t="s">
        <v>33</v>
      </c>
      <c r="G39" s="27"/>
      <c r="H39" s="27"/>
      <c r="I39" s="27"/>
      <c r="J39" s="27"/>
      <c r="K39" s="1"/>
      <c r="L39" s="1"/>
      <c r="M39" s="10"/>
      <c r="N39" s="25" t="s">
        <v>3</v>
      </c>
      <c r="O39" s="25" t="s">
        <v>42</v>
      </c>
      <c r="P39" s="25" t="s">
        <v>41</v>
      </c>
      <c r="Q39" s="25" t="s">
        <v>40</v>
      </c>
      <c r="R39" s="25" t="s">
        <v>35</v>
      </c>
      <c r="S39" s="25" t="s">
        <v>5</v>
      </c>
      <c r="T39" s="25" t="s">
        <v>3</v>
      </c>
      <c r="U39" s="25" t="s">
        <v>42</v>
      </c>
      <c r="V39" s="25" t="s">
        <v>41</v>
      </c>
      <c r="W39" s="25" t="s">
        <v>40</v>
      </c>
      <c r="X39" s="25" t="s">
        <v>35</v>
      </c>
      <c r="Y39" s="25" t="s">
        <v>5</v>
      </c>
      <c r="Z39" s="25" t="s">
        <v>3</v>
      </c>
      <c r="AA39" s="25" t="s">
        <v>42</v>
      </c>
      <c r="AB39" s="25" t="s">
        <v>41</v>
      </c>
      <c r="AC39" s="25" t="s">
        <v>40</v>
      </c>
      <c r="AD39" s="25" t="s">
        <v>35</v>
      </c>
      <c r="AE39" s="25" t="s">
        <v>5</v>
      </c>
      <c r="AF39" s="25" t="s">
        <v>3</v>
      </c>
      <c r="AG39" s="25" t="s">
        <v>42</v>
      </c>
      <c r="AH39" s="25" t="s">
        <v>41</v>
      </c>
      <c r="AI39" s="25" t="s">
        <v>40</v>
      </c>
      <c r="AJ39" s="25" t="s">
        <v>35</v>
      </c>
      <c r="AK39" s="25" t="s">
        <v>5</v>
      </c>
      <c r="AL39" s="25" t="s">
        <v>3</v>
      </c>
      <c r="AM39" s="25" t="s">
        <v>42</v>
      </c>
      <c r="AN39" s="25" t="s">
        <v>41</v>
      </c>
      <c r="AO39" s="25" t="s">
        <v>40</v>
      </c>
      <c r="AP39" s="25" t="s">
        <v>35</v>
      </c>
      <c r="AQ39" s="25" t="s">
        <v>5</v>
      </c>
    </row>
    <row r="40" spans="1:43" outlineLevel="1" x14ac:dyDescent="0.3">
      <c r="B40" s="2" t="s">
        <v>44</v>
      </c>
      <c r="E40" s="14"/>
      <c r="G40" s="28"/>
      <c r="H40" s="47"/>
      <c r="I40" s="28">
        <v>10000</v>
      </c>
      <c r="J40" s="28"/>
      <c r="K40" s="14">
        <f>SUM(G40:J40)</f>
        <v>10000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outlineLevel="1" x14ac:dyDescent="0.3">
      <c r="B41" s="2" t="s">
        <v>88</v>
      </c>
      <c r="E41" s="14"/>
      <c r="G41" s="28"/>
      <c r="H41" s="28"/>
      <c r="I41" s="28">
        <v>60000</v>
      </c>
      <c r="J41" s="28"/>
      <c r="K41" s="14">
        <f t="shared" ref="K41:K63" si="12">SUM(G41:J41)</f>
        <v>60000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3">U41*V41</f>
        <v>0</v>
      </c>
      <c r="X41" s="35"/>
      <c r="Z41" s="3" t="s">
        <v>14</v>
      </c>
      <c r="AA41" s="35">
        <v>60</v>
      </c>
      <c r="AC41" s="35">
        <f t="shared" ref="AC41:AC53" si="14">AA41*AB41</f>
        <v>0</v>
      </c>
      <c r="AD41" s="35"/>
      <c r="AF41" s="3" t="s">
        <v>14</v>
      </c>
      <c r="AG41" s="35">
        <v>60</v>
      </c>
      <c r="AI41" s="35">
        <f t="shared" ref="AI41:AI53" si="15">AG41*AH41</f>
        <v>0</v>
      </c>
      <c r="AJ41" s="35"/>
      <c r="AL41" s="3" t="s">
        <v>14</v>
      </c>
      <c r="AM41" s="35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8"/>
      <c r="H42" s="28"/>
      <c r="I42" s="28"/>
      <c r="J42" s="28"/>
      <c r="K42" s="14">
        <f t="shared" si="12"/>
        <v>0</v>
      </c>
      <c r="M42" s="15"/>
      <c r="N42" s="2" t="s">
        <v>15</v>
      </c>
      <c r="O42" s="14">
        <v>48</v>
      </c>
      <c r="Q42" s="35">
        <f t="shared" ref="Q42:Q53" si="17">O42*P42</f>
        <v>0</v>
      </c>
      <c r="R42" s="35"/>
      <c r="T42" s="3" t="s">
        <v>15</v>
      </c>
      <c r="U42" s="35">
        <v>48</v>
      </c>
      <c r="W42" s="35">
        <f t="shared" si="13"/>
        <v>0</v>
      </c>
      <c r="X42" s="35"/>
      <c r="Z42" s="3" t="s">
        <v>15</v>
      </c>
      <c r="AA42" s="35">
        <v>48</v>
      </c>
      <c r="AC42" s="35">
        <f t="shared" si="14"/>
        <v>0</v>
      </c>
      <c r="AD42" s="35"/>
      <c r="AF42" s="3" t="s">
        <v>15</v>
      </c>
      <c r="AG42" s="35">
        <v>48</v>
      </c>
      <c r="AI42" s="35">
        <f t="shared" si="15"/>
        <v>0</v>
      </c>
      <c r="AJ42" s="35"/>
      <c r="AL42" s="3" t="s">
        <v>15</v>
      </c>
      <c r="AM42" s="35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8"/>
      <c r="H43" s="28"/>
      <c r="I43" s="28"/>
      <c r="J43" s="28"/>
      <c r="K43" s="14">
        <f>SUM(G43:J43)</f>
        <v>0</v>
      </c>
      <c r="M43" s="15"/>
      <c r="N43" s="2" t="s">
        <v>16</v>
      </c>
      <c r="O43" s="14">
        <v>77</v>
      </c>
      <c r="Q43" s="35">
        <f t="shared" si="17"/>
        <v>0</v>
      </c>
      <c r="R43" s="35"/>
      <c r="T43" s="3" t="s">
        <v>16</v>
      </c>
      <c r="U43" s="35">
        <v>77</v>
      </c>
      <c r="W43" s="35">
        <f t="shared" si="13"/>
        <v>0</v>
      </c>
      <c r="X43" s="35"/>
      <c r="Z43" s="3" t="s">
        <v>16</v>
      </c>
      <c r="AA43" s="35">
        <v>77</v>
      </c>
      <c r="AC43" s="35">
        <f t="shared" si="14"/>
        <v>0</v>
      </c>
      <c r="AD43" s="35"/>
      <c r="AF43" s="3" t="s">
        <v>16</v>
      </c>
      <c r="AG43" s="35">
        <v>77</v>
      </c>
      <c r="AI43" s="35">
        <f t="shared" si="15"/>
        <v>0</v>
      </c>
      <c r="AJ43" s="35"/>
      <c r="AL43" s="3" t="s">
        <v>16</v>
      </c>
      <c r="AM43" s="35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8"/>
      <c r="H44" s="28"/>
      <c r="I44" s="28"/>
      <c r="J44" s="28"/>
      <c r="K44" s="14">
        <f t="shared" si="12"/>
        <v>0</v>
      </c>
      <c r="L44" s="14"/>
      <c r="M44" s="17"/>
      <c r="N44" s="2" t="s">
        <v>17</v>
      </c>
      <c r="O44" s="14">
        <v>60</v>
      </c>
      <c r="Q44" s="35">
        <f t="shared" si="17"/>
        <v>0</v>
      </c>
      <c r="R44" s="35"/>
      <c r="T44" s="3" t="s">
        <v>17</v>
      </c>
      <c r="U44" s="35">
        <v>60</v>
      </c>
      <c r="W44" s="35">
        <f t="shared" si="13"/>
        <v>0</v>
      </c>
      <c r="X44" s="35"/>
      <c r="Z44" s="3" t="s">
        <v>17</v>
      </c>
      <c r="AA44" s="35">
        <v>60</v>
      </c>
      <c r="AC44" s="35">
        <f t="shared" si="14"/>
        <v>0</v>
      </c>
      <c r="AD44" s="35"/>
      <c r="AF44" s="3" t="s">
        <v>17</v>
      </c>
      <c r="AG44" s="35">
        <v>60</v>
      </c>
      <c r="AI44" s="35">
        <f t="shared" si="15"/>
        <v>0</v>
      </c>
      <c r="AJ44" s="35"/>
      <c r="AL44" s="3" t="s">
        <v>17</v>
      </c>
      <c r="AM44" s="35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8"/>
      <c r="H45" s="28"/>
      <c r="I45" s="28"/>
      <c r="J45" s="28"/>
      <c r="K45" s="14">
        <f t="shared" si="12"/>
        <v>0</v>
      </c>
      <c r="M45" s="15"/>
      <c r="N45" s="2" t="s">
        <v>18</v>
      </c>
      <c r="O45" s="14">
        <v>48</v>
      </c>
      <c r="Q45" s="35">
        <f t="shared" si="17"/>
        <v>0</v>
      </c>
      <c r="R45" s="35"/>
      <c r="T45" s="3" t="s">
        <v>18</v>
      </c>
      <c r="U45" s="35">
        <v>48</v>
      </c>
      <c r="W45" s="35">
        <f t="shared" si="13"/>
        <v>0</v>
      </c>
      <c r="X45" s="35"/>
      <c r="Z45" s="3" t="s">
        <v>18</v>
      </c>
      <c r="AA45" s="35">
        <v>48</v>
      </c>
      <c r="AC45" s="35">
        <f t="shared" si="14"/>
        <v>0</v>
      </c>
      <c r="AD45" s="35"/>
      <c r="AF45" s="3" t="s">
        <v>18</v>
      </c>
      <c r="AG45" s="35">
        <v>48</v>
      </c>
      <c r="AI45" s="35">
        <f t="shared" si="15"/>
        <v>0</v>
      </c>
      <c r="AJ45" s="35"/>
      <c r="AL45" s="3" t="s">
        <v>18</v>
      </c>
      <c r="AM45" s="35">
        <v>48</v>
      </c>
      <c r="AO45" s="14">
        <f t="shared" si="16"/>
        <v>0</v>
      </c>
      <c r="AP45" s="14"/>
    </row>
    <row r="46" spans="1:43" outlineLevel="1" x14ac:dyDescent="0.3">
      <c r="F46" s="16"/>
      <c r="G46" s="28"/>
      <c r="H46" s="28"/>
      <c r="I46" s="28"/>
      <c r="J46" s="28"/>
      <c r="K46" s="14">
        <f t="shared" si="12"/>
        <v>0</v>
      </c>
      <c r="M46" s="15"/>
      <c r="N46" s="2" t="s">
        <v>19</v>
      </c>
      <c r="O46" s="14">
        <v>60</v>
      </c>
      <c r="Q46" s="35">
        <f t="shared" si="17"/>
        <v>0</v>
      </c>
      <c r="R46" s="35"/>
      <c r="T46" s="3" t="s">
        <v>19</v>
      </c>
      <c r="U46" s="35">
        <v>60</v>
      </c>
      <c r="W46" s="35">
        <f t="shared" si="13"/>
        <v>0</v>
      </c>
      <c r="X46" s="35"/>
      <c r="Z46" s="3" t="s">
        <v>19</v>
      </c>
      <c r="AA46" s="35">
        <v>60</v>
      </c>
      <c r="AC46" s="35">
        <f t="shared" si="14"/>
        <v>0</v>
      </c>
      <c r="AD46" s="35"/>
      <c r="AF46" s="3" t="s">
        <v>19</v>
      </c>
      <c r="AG46" s="35">
        <v>60</v>
      </c>
      <c r="AI46" s="35">
        <f t="shared" si="15"/>
        <v>0</v>
      </c>
      <c r="AJ46" s="35"/>
      <c r="AL46" s="3" t="s">
        <v>19</v>
      </c>
      <c r="AM46" s="35">
        <v>60</v>
      </c>
      <c r="AO46" s="14">
        <f t="shared" si="16"/>
        <v>0</v>
      </c>
      <c r="AP46" s="14"/>
    </row>
    <row r="47" spans="1:43" outlineLevel="1" x14ac:dyDescent="0.3">
      <c r="F47" s="16"/>
      <c r="G47" s="28"/>
      <c r="H47" s="28"/>
      <c r="I47" s="28"/>
      <c r="J47" s="28"/>
      <c r="K47" s="14">
        <f t="shared" si="12"/>
        <v>0</v>
      </c>
      <c r="M47" s="15"/>
      <c r="N47" s="2" t="s">
        <v>20</v>
      </c>
      <c r="O47" s="14">
        <v>48</v>
      </c>
      <c r="Q47" s="35">
        <f t="shared" si="17"/>
        <v>0</v>
      </c>
      <c r="R47" s="35"/>
      <c r="T47" s="3" t="s">
        <v>20</v>
      </c>
      <c r="U47" s="35">
        <v>48</v>
      </c>
      <c r="W47" s="35">
        <f t="shared" si="13"/>
        <v>0</v>
      </c>
      <c r="X47" s="35"/>
      <c r="Z47" s="3" t="s">
        <v>20</v>
      </c>
      <c r="AA47" s="35">
        <v>48</v>
      </c>
      <c r="AC47" s="35">
        <f t="shared" si="14"/>
        <v>0</v>
      </c>
      <c r="AD47" s="35"/>
      <c r="AF47" s="3" t="s">
        <v>20</v>
      </c>
      <c r="AG47" s="35">
        <v>48</v>
      </c>
      <c r="AH47" s="3">
        <v>168</v>
      </c>
      <c r="AI47" s="35">
        <f t="shared" si="15"/>
        <v>8064</v>
      </c>
      <c r="AJ47" s="35"/>
      <c r="AL47" s="3" t="s">
        <v>20</v>
      </c>
      <c r="AM47" s="35">
        <v>48</v>
      </c>
      <c r="AO47" s="14">
        <f t="shared" si="16"/>
        <v>0</v>
      </c>
      <c r="AP47" s="14"/>
    </row>
    <row r="48" spans="1:43" outlineLevel="1" x14ac:dyDescent="0.3">
      <c r="G48" s="28"/>
      <c r="H48" s="28"/>
      <c r="I48" s="28"/>
      <c r="J48" s="28"/>
      <c r="K48" s="14">
        <f t="shared" si="12"/>
        <v>0</v>
      </c>
      <c r="M48" s="15"/>
      <c r="N48" s="2" t="s">
        <v>21</v>
      </c>
      <c r="O48" s="14">
        <v>40</v>
      </c>
      <c r="Q48" s="35">
        <f t="shared" si="17"/>
        <v>0</v>
      </c>
      <c r="R48" s="35"/>
      <c r="T48" s="3" t="s">
        <v>21</v>
      </c>
      <c r="U48" s="35">
        <v>40</v>
      </c>
      <c r="W48" s="35">
        <f t="shared" si="13"/>
        <v>0</v>
      </c>
      <c r="X48" s="35"/>
      <c r="Z48" s="3" t="s">
        <v>21</v>
      </c>
      <c r="AA48" s="35">
        <v>40</v>
      </c>
      <c r="AC48" s="35">
        <f t="shared" si="14"/>
        <v>0</v>
      </c>
      <c r="AD48" s="35"/>
      <c r="AF48" s="3" t="s">
        <v>21</v>
      </c>
      <c r="AG48" s="35">
        <v>40</v>
      </c>
      <c r="AI48" s="35">
        <f t="shared" si="15"/>
        <v>0</v>
      </c>
      <c r="AJ48" s="35"/>
      <c r="AL48" s="3" t="s">
        <v>21</v>
      </c>
      <c r="AM48" s="35">
        <v>40</v>
      </c>
      <c r="AO48" s="14">
        <f t="shared" si="16"/>
        <v>0</v>
      </c>
      <c r="AP48" s="14"/>
    </row>
    <row r="49" spans="4:42" outlineLevel="1" x14ac:dyDescent="0.3">
      <c r="G49" s="28"/>
      <c r="H49" s="28"/>
      <c r="I49" s="28"/>
      <c r="J49" s="28"/>
      <c r="K49" s="14">
        <f t="shared" si="12"/>
        <v>0</v>
      </c>
      <c r="M49" s="15"/>
      <c r="N49" s="2" t="s">
        <v>22</v>
      </c>
      <c r="O49" s="14">
        <v>48</v>
      </c>
      <c r="Q49" s="35">
        <f t="shared" si="17"/>
        <v>0</v>
      </c>
      <c r="R49" s="35"/>
      <c r="T49" s="3" t="s">
        <v>22</v>
      </c>
      <c r="U49" s="35">
        <v>48</v>
      </c>
      <c r="W49" s="35">
        <f t="shared" si="13"/>
        <v>0</v>
      </c>
      <c r="X49" s="35"/>
      <c r="Z49" s="3" t="s">
        <v>22</v>
      </c>
      <c r="AA49" s="35">
        <v>48</v>
      </c>
      <c r="AC49" s="35">
        <f t="shared" si="14"/>
        <v>0</v>
      </c>
      <c r="AD49" s="35"/>
      <c r="AF49" s="3" t="s">
        <v>22</v>
      </c>
      <c r="AG49" s="35">
        <v>48</v>
      </c>
      <c r="AI49" s="35">
        <f t="shared" si="15"/>
        <v>0</v>
      </c>
      <c r="AJ49" s="35"/>
      <c r="AL49" s="3" t="s">
        <v>22</v>
      </c>
      <c r="AM49" s="35">
        <v>48</v>
      </c>
      <c r="AO49" s="14">
        <f t="shared" si="16"/>
        <v>0</v>
      </c>
      <c r="AP49" s="14"/>
    </row>
    <row r="50" spans="4:42" outlineLevel="1" x14ac:dyDescent="0.3">
      <c r="G50" s="28"/>
      <c r="H50" s="28"/>
      <c r="I50" s="28"/>
      <c r="J50" s="28"/>
      <c r="K50" s="14">
        <f t="shared" si="12"/>
        <v>0</v>
      </c>
      <c r="M50" s="15"/>
      <c r="N50" s="2" t="s">
        <v>23</v>
      </c>
      <c r="O50" s="14">
        <v>68</v>
      </c>
      <c r="Q50" s="35">
        <f t="shared" si="17"/>
        <v>0</v>
      </c>
      <c r="R50" s="35"/>
      <c r="T50" s="3" t="s">
        <v>23</v>
      </c>
      <c r="U50" s="35">
        <v>68</v>
      </c>
      <c r="W50" s="35">
        <f t="shared" si="13"/>
        <v>0</v>
      </c>
      <c r="X50" s="35"/>
      <c r="Z50" s="3" t="s">
        <v>23</v>
      </c>
      <c r="AA50" s="35">
        <v>68</v>
      </c>
      <c r="AC50" s="35">
        <f t="shared" si="14"/>
        <v>0</v>
      </c>
      <c r="AD50" s="35"/>
      <c r="AF50" s="3" t="s">
        <v>23</v>
      </c>
      <c r="AG50" s="35">
        <v>68</v>
      </c>
      <c r="AI50" s="35">
        <f t="shared" si="15"/>
        <v>0</v>
      </c>
      <c r="AJ50" s="35"/>
      <c r="AL50" s="3" t="s">
        <v>23</v>
      </c>
      <c r="AM50" s="35">
        <v>68</v>
      </c>
      <c r="AO50" s="14">
        <f t="shared" si="16"/>
        <v>0</v>
      </c>
      <c r="AP50" s="14"/>
    </row>
    <row r="51" spans="4:42" outlineLevel="1" x14ac:dyDescent="0.3">
      <c r="G51" s="28"/>
      <c r="H51" s="28"/>
      <c r="I51" s="28"/>
      <c r="J51" s="28"/>
      <c r="K51" s="14">
        <f t="shared" si="12"/>
        <v>0</v>
      </c>
      <c r="M51" s="15"/>
      <c r="N51" s="2" t="s">
        <v>24</v>
      </c>
      <c r="O51" s="14">
        <v>95</v>
      </c>
      <c r="Q51" s="35">
        <f t="shared" si="17"/>
        <v>0</v>
      </c>
      <c r="R51" s="35"/>
      <c r="T51" s="3" t="s">
        <v>24</v>
      </c>
      <c r="U51" s="35">
        <v>95</v>
      </c>
      <c r="W51" s="35">
        <f t="shared" si="13"/>
        <v>0</v>
      </c>
      <c r="X51" s="35"/>
      <c r="Z51" s="3" t="s">
        <v>24</v>
      </c>
      <c r="AA51" s="35">
        <v>95</v>
      </c>
      <c r="AC51" s="35">
        <f t="shared" si="14"/>
        <v>0</v>
      </c>
      <c r="AD51" s="35"/>
      <c r="AF51" s="3" t="s">
        <v>24</v>
      </c>
      <c r="AG51" s="35">
        <v>95</v>
      </c>
      <c r="AI51" s="35">
        <f t="shared" si="15"/>
        <v>0</v>
      </c>
      <c r="AJ51" s="35"/>
      <c r="AL51" s="3" t="s">
        <v>24</v>
      </c>
      <c r="AM51" s="35">
        <v>95</v>
      </c>
      <c r="AO51" s="14">
        <f t="shared" si="16"/>
        <v>0</v>
      </c>
      <c r="AP51" s="14"/>
    </row>
    <row r="52" spans="4:42" outlineLevel="1" x14ac:dyDescent="0.3">
      <c r="G52" s="28"/>
      <c r="H52" s="28"/>
      <c r="I52" s="28"/>
      <c r="J52" s="28"/>
      <c r="K52" s="14">
        <f t="shared" si="12"/>
        <v>0</v>
      </c>
      <c r="M52" s="15"/>
      <c r="N52" s="2" t="s">
        <v>25</v>
      </c>
      <c r="O52" s="14">
        <v>40</v>
      </c>
      <c r="Q52" s="35">
        <f t="shared" si="17"/>
        <v>0</v>
      </c>
      <c r="R52" s="35"/>
      <c r="T52" s="3" t="s">
        <v>25</v>
      </c>
      <c r="U52" s="35">
        <v>40</v>
      </c>
      <c r="W52" s="35">
        <f t="shared" si="13"/>
        <v>0</v>
      </c>
      <c r="X52" s="35"/>
      <c r="Z52" s="3" t="s">
        <v>25</v>
      </c>
      <c r="AA52" s="35">
        <v>40</v>
      </c>
      <c r="AC52" s="35">
        <f t="shared" si="14"/>
        <v>0</v>
      </c>
      <c r="AD52" s="35"/>
      <c r="AF52" s="3" t="s">
        <v>25</v>
      </c>
      <c r="AG52" s="35">
        <v>40</v>
      </c>
      <c r="AI52" s="35">
        <f t="shared" si="15"/>
        <v>0</v>
      </c>
      <c r="AJ52" s="35"/>
      <c r="AL52" s="3" t="s">
        <v>25</v>
      </c>
      <c r="AM52" s="35">
        <v>40</v>
      </c>
      <c r="AO52" s="14">
        <f t="shared" si="16"/>
        <v>0</v>
      </c>
      <c r="AP52" s="14"/>
    </row>
    <row r="53" spans="4:42" outlineLevel="1" x14ac:dyDescent="0.3">
      <c r="G53" s="28"/>
      <c r="H53" s="28"/>
      <c r="I53" s="28"/>
      <c r="J53" s="28"/>
      <c r="K53" s="14">
        <f t="shared" si="12"/>
        <v>0</v>
      </c>
      <c r="M53" s="15"/>
      <c r="N53" s="2" t="s">
        <v>26</v>
      </c>
      <c r="O53" s="14">
        <v>40</v>
      </c>
      <c r="Q53" s="35">
        <f t="shared" si="17"/>
        <v>0</v>
      </c>
      <c r="R53" s="35"/>
      <c r="T53" s="3" t="s">
        <v>26</v>
      </c>
      <c r="U53" s="35">
        <v>40</v>
      </c>
      <c r="W53" s="35">
        <f t="shared" si="13"/>
        <v>0</v>
      </c>
      <c r="X53" s="35"/>
      <c r="Z53" s="3" t="s">
        <v>26</v>
      </c>
      <c r="AA53" s="35">
        <v>40</v>
      </c>
      <c r="AC53" s="35">
        <f t="shared" si="14"/>
        <v>0</v>
      </c>
      <c r="AD53" s="35"/>
      <c r="AF53" s="3" t="s">
        <v>26</v>
      </c>
      <c r="AG53" s="35">
        <v>40</v>
      </c>
      <c r="AI53" s="35">
        <f t="shared" si="15"/>
        <v>0</v>
      </c>
      <c r="AJ53" s="35"/>
      <c r="AL53" s="3" t="s">
        <v>26</v>
      </c>
      <c r="AM53" s="35">
        <v>40</v>
      </c>
      <c r="AO53" s="14">
        <f t="shared" si="16"/>
        <v>0</v>
      </c>
      <c r="AP53" s="14"/>
    </row>
    <row r="54" spans="4:42" outlineLevel="1" x14ac:dyDescent="0.3">
      <c r="G54" s="28"/>
      <c r="H54" s="28"/>
      <c r="I54" s="28"/>
      <c r="J54" s="28"/>
      <c r="K54" s="14">
        <f t="shared" si="12"/>
        <v>0</v>
      </c>
      <c r="M54" s="15"/>
      <c r="N54" s="2" t="s">
        <v>27</v>
      </c>
      <c r="O54" s="14">
        <v>40</v>
      </c>
      <c r="Q54" s="35">
        <f>O54*P54</f>
        <v>0</v>
      </c>
      <c r="R54" s="35"/>
      <c r="T54" s="3" t="s">
        <v>27</v>
      </c>
      <c r="U54" s="35">
        <v>40</v>
      </c>
      <c r="W54" s="35">
        <f>U54*V54</f>
        <v>0</v>
      </c>
      <c r="X54" s="35"/>
      <c r="Z54" s="3" t="s">
        <v>27</v>
      </c>
      <c r="AA54" s="35">
        <v>40</v>
      </c>
      <c r="AC54" s="35">
        <f>AA54*AB54</f>
        <v>0</v>
      </c>
      <c r="AD54" s="35"/>
      <c r="AF54" s="3" t="s">
        <v>27</v>
      </c>
      <c r="AG54" s="35">
        <v>40</v>
      </c>
      <c r="AI54" s="35">
        <f>AG54*AH54</f>
        <v>0</v>
      </c>
      <c r="AJ54" s="35"/>
      <c r="AL54" s="3" t="s">
        <v>27</v>
      </c>
      <c r="AM54" s="35">
        <v>40</v>
      </c>
      <c r="AO54" s="14">
        <f>AM54*AN54</f>
        <v>0</v>
      </c>
      <c r="AP54" s="14"/>
    </row>
    <row r="55" spans="4:42" outlineLevel="1" x14ac:dyDescent="0.3">
      <c r="G55" s="28"/>
      <c r="H55" s="28"/>
      <c r="I55" s="28"/>
      <c r="J55" s="28"/>
      <c r="K55" s="14">
        <f t="shared" si="12"/>
        <v>0</v>
      </c>
      <c r="M55" s="15"/>
      <c r="N55" s="2" t="s">
        <v>53</v>
      </c>
      <c r="O55" s="14">
        <v>100.91743119266054</v>
      </c>
      <c r="Q55" s="35">
        <f t="shared" ref="Q55:Q60" si="18">O55*P55</f>
        <v>0</v>
      </c>
      <c r="R55" s="35"/>
      <c r="T55" s="3" t="s">
        <v>53</v>
      </c>
      <c r="U55" s="35">
        <v>100.91743119266054</v>
      </c>
      <c r="W55" s="35">
        <f t="shared" ref="W55:W60" si="19">U55*V55</f>
        <v>0</v>
      </c>
      <c r="X55" s="35"/>
      <c r="Z55" s="3" t="s">
        <v>53</v>
      </c>
      <c r="AA55" s="35">
        <v>100.91743119266054</v>
      </c>
      <c r="AC55" s="35">
        <f t="shared" ref="AC55:AC60" si="20">AA55*AB55</f>
        <v>0</v>
      </c>
      <c r="AD55" s="35"/>
      <c r="AF55" s="3" t="s">
        <v>53</v>
      </c>
      <c r="AG55" s="35">
        <v>100.91743119266054</v>
      </c>
      <c r="AI55" s="35">
        <f t="shared" ref="AI55:AI60" si="21">AG55*AH55</f>
        <v>0</v>
      </c>
      <c r="AJ55" s="35"/>
      <c r="AL55" s="3" t="s">
        <v>53</v>
      </c>
      <c r="AM55" s="35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8"/>
      <c r="H56" s="28"/>
      <c r="I56" s="28"/>
      <c r="J56" s="28"/>
      <c r="K56" s="14">
        <f t="shared" si="12"/>
        <v>0</v>
      </c>
      <c r="M56" s="15"/>
      <c r="N56" s="2" t="s">
        <v>54</v>
      </c>
      <c r="O56" s="14">
        <v>103.63</v>
      </c>
      <c r="Q56" s="35">
        <f t="shared" si="18"/>
        <v>0</v>
      </c>
      <c r="R56" s="35"/>
      <c r="T56" s="3" t="s">
        <v>54</v>
      </c>
      <c r="U56" s="35">
        <v>103.63</v>
      </c>
      <c r="W56" s="35">
        <f t="shared" si="19"/>
        <v>0</v>
      </c>
      <c r="X56" s="35"/>
      <c r="Z56" s="3" t="s">
        <v>54</v>
      </c>
      <c r="AA56" s="35">
        <v>103.63</v>
      </c>
      <c r="AC56" s="35">
        <f t="shared" si="20"/>
        <v>0</v>
      </c>
      <c r="AD56" s="35"/>
      <c r="AF56" s="3" t="s">
        <v>54</v>
      </c>
      <c r="AG56" s="35">
        <v>103.63</v>
      </c>
      <c r="AI56" s="35">
        <f t="shared" si="21"/>
        <v>0</v>
      </c>
      <c r="AJ56" s="35"/>
      <c r="AL56" s="3" t="s">
        <v>54</v>
      </c>
      <c r="AM56" s="35">
        <v>103.63</v>
      </c>
      <c r="AN56" s="3">
        <v>84</v>
      </c>
      <c r="AO56" s="14">
        <f t="shared" si="22"/>
        <v>8704.92</v>
      </c>
      <c r="AP56" s="14"/>
    </row>
    <row r="57" spans="4:42" outlineLevel="1" x14ac:dyDescent="0.3">
      <c r="G57" s="28"/>
      <c r="H57" s="28"/>
      <c r="I57" s="28"/>
      <c r="J57" s="28"/>
      <c r="K57" s="14">
        <f t="shared" si="12"/>
        <v>0</v>
      </c>
      <c r="M57" s="15"/>
      <c r="N57" s="2" t="s">
        <v>55</v>
      </c>
      <c r="O57" s="14">
        <v>91.93</v>
      </c>
      <c r="Q57" s="35">
        <f t="shared" si="18"/>
        <v>0</v>
      </c>
      <c r="R57" s="35"/>
      <c r="T57" s="3" t="s">
        <v>55</v>
      </c>
      <c r="U57" s="35">
        <v>91.93</v>
      </c>
      <c r="V57" s="3">
        <v>168</v>
      </c>
      <c r="W57" s="35">
        <f t="shared" si="19"/>
        <v>15444.240000000002</v>
      </c>
      <c r="X57" s="35"/>
      <c r="Z57" s="3" t="s">
        <v>55</v>
      </c>
      <c r="AA57" s="35">
        <v>91.93</v>
      </c>
      <c r="AC57" s="35">
        <f t="shared" si="20"/>
        <v>0</v>
      </c>
      <c r="AD57" s="35"/>
      <c r="AF57" s="3" t="s">
        <v>55</v>
      </c>
      <c r="AG57" s="35">
        <v>91.93</v>
      </c>
      <c r="AI57" s="35">
        <f t="shared" si="21"/>
        <v>0</v>
      </c>
      <c r="AJ57" s="35"/>
      <c r="AL57" s="3" t="s">
        <v>55</v>
      </c>
      <c r="AM57" s="35">
        <v>91.93</v>
      </c>
      <c r="AN57" s="3">
        <v>168</v>
      </c>
      <c r="AO57" s="14">
        <f t="shared" si="22"/>
        <v>15444.240000000002</v>
      </c>
      <c r="AP57" s="14"/>
    </row>
    <row r="58" spans="4:42" outlineLevel="1" x14ac:dyDescent="0.3">
      <c r="G58" s="28"/>
      <c r="H58" s="28"/>
      <c r="I58" s="28"/>
      <c r="J58" s="28"/>
      <c r="K58" s="14">
        <f t="shared" si="12"/>
        <v>0</v>
      </c>
      <c r="M58" s="15"/>
      <c r="N58" s="2" t="s">
        <v>56</v>
      </c>
      <c r="O58" s="14">
        <v>86.78</v>
      </c>
      <c r="Q58" s="35">
        <f t="shared" si="18"/>
        <v>0</v>
      </c>
      <c r="R58" s="35"/>
      <c r="T58" s="3" t="s">
        <v>56</v>
      </c>
      <c r="U58" s="35">
        <v>86.78</v>
      </c>
      <c r="W58" s="35">
        <f t="shared" si="19"/>
        <v>0</v>
      </c>
      <c r="X58" s="35"/>
      <c r="Z58" s="3" t="s">
        <v>56</v>
      </c>
      <c r="AA58" s="35">
        <v>86.78</v>
      </c>
      <c r="AC58" s="35">
        <f t="shared" si="20"/>
        <v>0</v>
      </c>
      <c r="AD58" s="35"/>
      <c r="AF58" s="3" t="s">
        <v>56</v>
      </c>
      <c r="AG58" s="35">
        <v>86.78</v>
      </c>
      <c r="AI58" s="35">
        <f t="shared" si="21"/>
        <v>0</v>
      </c>
      <c r="AJ58" s="35"/>
      <c r="AL58" s="3" t="s">
        <v>56</v>
      </c>
      <c r="AM58" s="35">
        <v>86.78</v>
      </c>
      <c r="AO58" s="14">
        <f t="shared" si="22"/>
        <v>0</v>
      </c>
      <c r="AP58" s="14"/>
    </row>
    <row r="59" spans="4:42" outlineLevel="1" x14ac:dyDescent="0.3">
      <c r="G59" s="28"/>
      <c r="H59" s="28"/>
      <c r="I59" s="28"/>
      <c r="J59" s="28"/>
      <c r="K59" s="14">
        <f t="shared" si="12"/>
        <v>0</v>
      </c>
      <c r="M59" s="15"/>
      <c r="N59" s="2" t="s">
        <v>57</v>
      </c>
      <c r="O59" s="14">
        <v>76.69</v>
      </c>
      <c r="Q59" s="35">
        <f t="shared" si="18"/>
        <v>0</v>
      </c>
      <c r="R59" s="35"/>
      <c r="T59" s="3" t="s">
        <v>57</v>
      </c>
      <c r="U59" s="35">
        <v>76.69</v>
      </c>
      <c r="W59" s="35">
        <f t="shared" si="19"/>
        <v>0</v>
      </c>
      <c r="X59" s="35"/>
      <c r="Z59" s="3" t="s">
        <v>57</v>
      </c>
      <c r="AA59" s="35">
        <v>76.69</v>
      </c>
      <c r="AC59" s="35">
        <f t="shared" si="20"/>
        <v>0</v>
      </c>
      <c r="AD59" s="35"/>
      <c r="AF59" s="3" t="s">
        <v>57</v>
      </c>
      <c r="AG59" s="35">
        <v>76.69</v>
      </c>
      <c r="AI59" s="35">
        <f t="shared" si="21"/>
        <v>0</v>
      </c>
      <c r="AJ59" s="35"/>
      <c r="AL59" s="3" t="s">
        <v>57</v>
      </c>
      <c r="AM59" s="35">
        <v>76.69</v>
      </c>
      <c r="AO59" s="14">
        <f t="shared" si="22"/>
        <v>0</v>
      </c>
      <c r="AP59" s="14"/>
    </row>
    <row r="60" spans="4:42" outlineLevel="1" x14ac:dyDescent="0.3">
      <c r="G60" s="28"/>
      <c r="H60" s="28"/>
      <c r="I60" s="28"/>
      <c r="J60" s="28"/>
      <c r="K60" s="14">
        <f t="shared" si="12"/>
        <v>0</v>
      </c>
      <c r="M60" s="15"/>
      <c r="N60" s="2" t="s">
        <v>58</v>
      </c>
      <c r="O60" s="14">
        <v>76.69</v>
      </c>
      <c r="Q60" s="35">
        <f t="shared" si="18"/>
        <v>0</v>
      </c>
      <c r="R60" s="35"/>
      <c r="T60" s="3" t="s">
        <v>58</v>
      </c>
      <c r="U60" s="35">
        <v>76.69</v>
      </c>
      <c r="W60" s="35">
        <f t="shared" si="19"/>
        <v>0</v>
      </c>
      <c r="X60" s="35"/>
      <c r="Z60" s="3" t="s">
        <v>58</v>
      </c>
      <c r="AA60" s="35">
        <v>76.69</v>
      </c>
      <c r="AC60" s="35">
        <f t="shared" si="20"/>
        <v>0</v>
      </c>
      <c r="AD60" s="35"/>
      <c r="AF60" s="3" t="s">
        <v>58</v>
      </c>
      <c r="AG60" s="35">
        <v>76.69</v>
      </c>
      <c r="AI60" s="35">
        <f t="shared" si="21"/>
        <v>0</v>
      </c>
      <c r="AJ60" s="35"/>
      <c r="AL60" s="3" t="s">
        <v>58</v>
      </c>
      <c r="AM60" s="35">
        <v>76.69</v>
      </c>
      <c r="AO60" s="14">
        <f t="shared" si="22"/>
        <v>0</v>
      </c>
      <c r="AP60" s="14"/>
    </row>
    <row r="61" spans="4:42" outlineLevel="1" x14ac:dyDescent="0.3">
      <c r="G61" s="28"/>
      <c r="H61" s="28"/>
      <c r="I61" s="28"/>
      <c r="J61" s="28"/>
      <c r="K61" s="14">
        <f t="shared" si="12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outlineLevel="1" x14ac:dyDescent="0.3">
      <c r="G62" s="28"/>
      <c r="H62" s="28"/>
      <c r="I62" s="28"/>
      <c r="J62" s="28"/>
      <c r="K62" s="14">
        <f t="shared" si="12"/>
        <v>0</v>
      </c>
      <c r="M62" s="15"/>
      <c r="N62" s="1" t="s">
        <v>37</v>
      </c>
      <c r="O62" s="14"/>
      <c r="Q62" s="35"/>
      <c r="R62" s="35"/>
      <c r="T62" s="25" t="s">
        <v>37</v>
      </c>
      <c r="U62" s="35">
        <f>G65</f>
        <v>0</v>
      </c>
      <c r="W62" s="35"/>
      <c r="X62" s="35"/>
      <c r="Z62" s="25" t="s">
        <v>37</v>
      </c>
      <c r="AA62" s="35">
        <f>H65</f>
        <v>0</v>
      </c>
      <c r="AC62" s="35"/>
      <c r="AD62" s="35"/>
      <c r="AF62" s="25" t="s">
        <v>37</v>
      </c>
      <c r="AG62" s="35">
        <f>I65</f>
        <v>70000</v>
      </c>
      <c r="AI62" s="35"/>
      <c r="AJ62" s="35"/>
      <c r="AL62" s="25" t="s">
        <v>37</v>
      </c>
      <c r="AM62" s="35">
        <f>J65</f>
        <v>0</v>
      </c>
      <c r="AO62" s="14"/>
      <c r="AP62" s="14"/>
    </row>
    <row r="63" spans="4:42" outlineLevel="1" x14ac:dyDescent="0.3">
      <c r="E63" s="14"/>
      <c r="G63" s="28"/>
      <c r="H63" s="28"/>
      <c r="I63" s="28"/>
      <c r="J63" s="28"/>
      <c r="K63" s="14">
        <f t="shared" si="12"/>
        <v>0</v>
      </c>
      <c r="L63" s="14"/>
      <c r="M63" s="17"/>
      <c r="Q63" s="35"/>
      <c r="R63" s="35"/>
      <c r="W63" s="35"/>
      <c r="X63" s="35"/>
      <c r="AC63" s="35"/>
      <c r="AD63" s="35"/>
      <c r="AF63" s="25"/>
      <c r="AL63" s="25"/>
    </row>
    <row r="64" spans="4:42" outlineLevel="1" x14ac:dyDescent="0.3">
      <c r="D64" s="25" t="s">
        <v>29</v>
      </c>
      <c r="E64" s="25" t="s">
        <v>30</v>
      </c>
      <c r="F64" s="25" t="s">
        <v>31</v>
      </c>
      <c r="G64" s="27" t="s">
        <v>59</v>
      </c>
      <c r="H64" s="27" t="s">
        <v>60</v>
      </c>
      <c r="I64" s="27" t="s">
        <v>61</v>
      </c>
      <c r="J64" s="27" t="s">
        <v>62</v>
      </c>
      <c r="K64" s="25" t="s">
        <v>32</v>
      </c>
      <c r="L64" s="25" t="s">
        <v>12</v>
      </c>
      <c r="M64" s="11"/>
    </row>
    <row r="65" spans="1:43" x14ac:dyDescent="0.3">
      <c r="A65" s="24" t="str">
        <f>A36</f>
        <v>13.6.9.9.1.2</v>
      </c>
      <c r="B65" s="24" t="str">
        <f>B36</f>
        <v>Network</v>
      </c>
      <c r="C65" s="33"/>
      <c r="D65" s="22">
        <f>SUM(P40:P54)+SUM(V40:V54)+SUM(AB40:AB54)+SUM(AH40:AH54)+SUM(AN40:AN54)</f>
        <v>168</v>
      </c>
      <c r="E65" s="23">
        <f>SUM(Q38+W38+AC38+AI38+AO38)</f>
        <v>47657.400000000009</v>
      </c>
      <c r="F65" s="22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70000</v>
      </c>
      <c r="J65" s="30">
        <f t="shared" si="23"/>
        <v>0</v>
      </c>
      <c r="K65" s="23">
        <f>SUM(K40:K63)</f>
        <v>70000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31"/>
      <c r="H66" s="31"/>
      <c r="I66" s="31"/>
      <c r="J66" s="31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outlineLevel="1" x14ac:dyDescent="0.3">
      <c r="A67" s="20" t="s">
        <v>77</v>
      </c>
      <c r="B67" s="40" t="s">
        <v>45</v>
      </c>
      <c r="C67" s="20"/>
      <c r="D67" s="1"/>
      <c r="E67" s="1"/>
      <c r="F67" s="1"/>
      <c r="G67" s="32"/>
      <c r="H67" s="32"/>
      <c r="I67" s="32"/>
      <c r="J67" s="32"/>
      <c r="K67" s="1"/>
      <c r="L67" s="1"/>
      <c r="M67" s="10"/>
      <c r="N67" s="1"/>
      <c r="O67" s="1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1"/>
      <c r="AP67" s="1"/>
      <c r="AQ67" s="1"/>
    </row>
    <row r="68" spans="1:43" s="1" customFormat="1" outlineLevel="1" x14ac:dyDescent="0.3">
      <c r="F68" s="25"/>
      <c r="G68" s="25"/>
      <c r="H68" s="25"/>
      <c r="I68" s="25"/>
      <c r="J68" s="25"/>
      <c r="K68" s="25"/>
      <c r="L68" s="25"/>
      <c r="M68" s="11"/>
      <c r="N68" s="49" t="s">
        <v>65</v>
      </c>
      <c r="O68" s="49"/>
      <c r="P68" s="49"/>
      <c r="Q68" s="49"/>
      <c r="R68" s="49"/>
      <c r="S68" s="49"/>
      <c r="T68" s="48" t="s">
        <v>66</v>
      </c>
      <c r="U68" s="48"/>
      <c r="V68" s="48"/>
      <c r="W68" s="48"/>
      <c r="X68" s="48"/>
      <c r="Y68" s="48"/>
      <c r="Z68" s="48" t="s">
        <v>67</v>
      </c>
      <c r="AA68" s="48"/>
      <c r="AB68" s="48"/>
      <c r="AC68" s="48"/>
      <c r="AD68" s="48"/>
      <c r="AE68" s="48"/>
      <c r="AF68" s="48" t="s">
        <v>68</v>
      </c>
      <c r="AG68" s="48"/>
      <c r="AH68" s="48"/>
      <c r="AI68" s="48"/>
      <c r="AJ68" s="48"/>
      <c r="AK68" s="48"/>
      <c r="AL68" s="48" t="s">
        <v>69</v>
      </c>
      <c r="AM68" s="48"/>
      <c r="AN68" s="48"/>
      <c r="AO68" s="48"/>
      <c r="AP68" s="48"/>
      <c r="AQ68" s="48"/>
    </row>
    <row r="69" spans="1:43" outlineLevel="1" x14ac:dyDescent="0.3">
      <c r="A69" s="48" t="s">
        <v>8</v>
      </c>
      <c r="B69" s="48"/>
      <c r="C69" s="48"/>
      <c r="D69" s="48"/>
      <c r="E69" s="25" t="s">
        <v>10</v>
      </c>
      <c r="F69" s="25" t="s">
        <v>12</v>
      </c>
      <c r="G69" s="4" t="s">
        <v>52</v>
      </c>
      <c r="H69" s="4" t="s">
        <v>6</v>
      </c>
      <c r="I69" s="4" t="s">
        <v>39</v>
      </c>
      <c r="J69" s="4" t="s">
        <v>38</v>
      </c>
      <c r="K69" s="1"/>
      <c r="L69" s="1"/>
      <c r="M69" s="10"/>
      <c r="N69" s="25" t="s">
        <v>2</v>
      </c>
      <c r="O69" s="12" t="s">
        <v>28</v>
      </c>
      <c r="P69" s="13"/>
      <c r="Q69" s="35">
        <f>SUM(Q71:Q91)</f>
        <v>0</v>
      </c>
      <c r="R69" s="25" t="s">
        <v>36</v>
      </c>
      <c r="S69" s="25" t="s">
        <v>4</v>
      </c>
      <c r="T69" s="25" t="s">
        <v>2</v>
      </c>
      <c r="U69" s="25" t="s">
        <v>28</v>
      </c>
      <c r="V69" s="13"/>
      <c r="W69" s="35">
        <f>SUM(W71:W91)</f>
        <v>11150.580000000002</v>
      </c>
      <c r="X69" s="25" t="s">
        <v>36</v>
      </c>
      <c r="Y69" s="25" t="s">
        <v>4</v>
      </c>
      <c r="Z69" s="25" t="s">
        <v>2</v>
      </c>
      <c r="AA69" s="25" t="s">
        <v>28</v>
      </c>
      <c r="AB69" s="13"/>
      <c r="AC69" s="35">
        <f>SUM(AC71:AC91)</f>
        <v>0</v>
      </c>
      <c r="AD69" s="25" t="s">
        <v>36</v>
      </c>
      <c r="AE69" s="25" t="s">
        <v>4</v>
      </c>
      <c r="AF69" s="25" t="s">
        <v>2</v>
      </c>
      <c r="AG69" s="25" t="s">
        <v>28</v>
      </c>
      <c r="AH69" s="13"/>
      <c r="AI69" s="35">
        <f>SUM(AI71:AI91)</f>
        <v>8064</v>
      </c>
      <c r="AJ69" s="25" t="s">
        <v>36</v>
      </c>
      <c r="AK69" s="25" t="s">
        <v>4</v>
      </c>
      <c r="AL69" s="25" t="s">
        <v>2</v>
      </c>
      <c r="AM69" s="25" t="s">
        <v>28</v>
      </c>
      <c r="AN69" s="13"/>
      <c r="AO69" s="14">
        <f>SUM(AO71:AO91)</f>
        <v>0</v>
      </c>
      <c r="AP69" s="25" t="s">
        <v>36</v>
      </c>
      <c r="AQ69" s="25" t="s">
        <v>4</v>
      </c>
    </row>
    <row r="70" spans="1:43" outlineLevel="1" x14ac:dyDescent="0.3">
      <c r="A70" s="25" t="s">
        <v>1</v>
      </c>
      <c r="B70" s="25" t="s">
        <v>9</v>
      </c>
      <c r="C70" s="25"/>
      <c r="D70" s="25" t="s">
        <v>34</v>
      </c>
      <c r="E70" s="25" t="s">
        <v>11</v>
      </c>
      <c r="F70" s="25" t="s">
        <v>33</v>
      </c>
      <c r="G70" s="27"/>
      <c r="H70" s="27"/>
      <c r="I70" s="27"/>
      <c r="J70" s="27"/>
      <c r="K70" s="1"/>
      <c r="L70" s="1"/>
      <c r="M70" s="10"/>
      <c r="N70" s="25" t="s">
        <v>3</v>
      </c>
      <c r="O70" s="25" t="s">
        <v>42</v>
      </c>
      <c r="P70" s="25" t="s">
        <v>41</v>
      </c>
      <c r="Q70" s="25" t="s">
        <v>40</v>
      </c>
      <c r="R70" s="25" t="s">
        <v>35</v>
      </c>
      <c r="S70" s="25" t="s">
        <v>5</v>
      </c>
      <c r="T70" s="25" t="s">
        <v>3</v>
      </c>
      <c r="U70" s="25" t="s">
        <v>42</v>
      </c>
      <c r="V70" s="25" t="s">
        <v>41</v>
      </c>
      <c r="W70" s="25" t="s">
        <v>40</v>
      </c>
      <c r="X70" s="25" t="s">
        <v>35</v>
      </c>
      <c r="Y70" s="25" t="s">
        <v>5</v>
      </c>
      <c r="Z70" s="25" t="s">
        <v>3</v>
      </c>
      <c r="AA70" s="25" t="s">
        <v>42</v>
      </c>
      <c r="AB70" s="25" t="s">
        <v>41</v>
      </c>
      <c r="AC70" s="25" t="s">
        <v>40</v>
      </c>
      <c r="AD70" s="25" t="s">
        <v>35</v>
      </c>
      <c r="AE70" s="25" t="s">
        <v>5</v>
      </c>
      <c r="AF70" s="25" t="s">
        <v>3</v>
      </c>
      <c r="AG70" s="25" t="s">
        <v>42</v>
      </c>
      <c r="AH70" s="25" t="s">
        <v>41</v>
      </c>
      <c r="AI70" s="25" t="s">
        <v>40</v>
      </c>
      <c r="AJ70" s="25" t="s">
        <v>35</v>
      </c>
      <c r="AK70" s="25" t="s">
        <v>5</v>
      </c>
      <c r="AL70" s="25" t="s">
        <v>3</v>
      </c>
      <c r="AM70" s="25" t="s">
        <v>42</v>
      </c>
      <c r="AN70" s="25" t="s">
        <v>41</v>
      </c>
      <c r="AO70" s="25" t="s">
        <v>40</v>
      </c>
      <c r="AP70" s="25" t="s">
        <v>35</v>
      </c>
      <c r="AQ70" s="25" t="s">
        <v>5</v>
      </c>
    </row>
    <row r="71" spans="1:43" outlineLevel="1" x14ac:dyDescent="0.3">
      <c r="B71" s="2" t="s">
        <v>45</v>
      </c>
      <c r="E71" s="14"/>
      <c r="G71" s="28"/>
      <c r="H71" s="28"/>
      <c r="I71" s="28">
        <v>55000</v>
      </c>
      <c r="J71" s="28"/>
      <c r="K71" s="28">
        <f>SUM(G71:J71)</f>
        <v>55000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outlineLevel="1" x14ac:dyDescent="0.3">
      <c r="E72" s="14"/>
      <c r="G72" s="28"/>
      <c r="I72" s="28"/>
      <c r="J72" s="28"/>
      <c r="K72" s="28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outlineLevel="1" x14ac:dyDescent="0.3">
      <c r="E73" s="14"/>
      <c r="G73" s="28"/>
      <c r="I73" s="28"/>
      <c r="J73" s="28"/>
      <c r="K73" s="28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outlineLevel="1" x14ac:dyDescent="0.3">
      <c r="E74" s="14"/>
      <c r="F74" s="16"/>
      <c r="G74" s="28"/>
      <c r="I74" s="28"/>
      <c r="J74" s="28"/>
      <c r="K74" s="28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outlineLevel="1" x14ac:dyDescent="0.3">
      <c r="E76" s="14"/>
      <c r="F76" s="16"/>
      <c r="G76" s="28"/>
      <c r="I76" s="28"/>
      <c r="J76" s="28"/>
      <c r="K76" s="28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outlineLevel="1" x14ac:dyDescent="0.3">
      <c r="F77" s="16"/>
      <c r="G77" s="28"/>
      <c r="I77" s="28"/>
      <c r="J77" s="28"/>
      <c r="K77" s="28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outlineLevel="1" x14ac:dyDescent="0.3">
      <c r="F78" s="16"/>
      <c r="G78" s="28"/>
      <c r="I78" s="28"/>
      <c r="J78" s="28"/>
      <c r="K78" s="28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H78" s="3">
        <v>168</v>
      </c>
      <c r="AI78" s="35">
        <f t="shared" si="27"/>
        <v>8064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outlineLevel="1" x14ac:dyDescent="0.3">
      <c r="G79" s="28"/>
      <c r="I79" s="28"/>
      <c r="J79" s="28"/>
      <c r="K79" s="28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outlineLevel="1" x14ac:dyDescent="0.3">
      <c r="G80" s="28"/>
      <c r="I80" s="28"/>
      <c r="J80" s="28"/>
      <c r="K80" s="28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outlineLevel="1" x14ac:dyDescent="0.3">
      <c r="G81" s="28"/>
      <c r="I81" s="28"/>
      <c r="J81" s="28"/>
      <c r="K81" s="28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outlineLevel="1" x14ac:dyDescent="0.3">
      <c r="G82" s="28"/>
      <c r="I82" s="28"/>
      <c r="J82" s="28"/>
      <c r="K82" s="28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outlineLevel="1" x14ac:dyDescent="0.3">
      <c r="G83" s="28"/>
      <c r="I83" s="28"/>
      <c r="J83" s="28"/>
      <c r="K83" s="28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outlineLevel="1" x14ac:dyDescent="0.3">
      <c r="G84" s="28"/>
      <c r="I84" s="28"/>
      <c r="J84" s="28"/>
      <c r="K84" s="28">
        <f t="shared" si="30"/>
        <v>0</v>
      </c>
      <c r="M84" s="15"/>
      <c r="N84" s="2" t="s">
        <v>26</v>
      </c>
      <c r="O84" s="14">
        <v>40</v>
      </c>
      <c r="Q84" s="35">
        <f t="shared" si="29"/>
        <v>0</v>
      </c>
      <c r="R84" s="35"/>
      <c r="T84" s="3" t="s">
        <v>26</v>
      </c>
      <c r="U84" s="35">
        <v>40</v>
      </c>
      <c r="W84" s="35">
        <f t="shared" si="25"/>
        <v>0</v>
      </c>
      <c r="X84" s="35"/>
      <c r="Z84" s="3" t="s">
        <v>26</v>
      </c>
      <c r="AA84" s="35">
        <v>40</v>
      </c>
      <c r="AC84" s="35">
        <f t="shared" si="26"/>
        <v>0</v>
      </c>
      <c r="AD84" s="35"/>
      <c r="AF84" s="3" t="s">
        <v>26</v>
      </c>
      <c r="AG84" s="35">
        <v>40</v>
      </c>
      <c r="AI84" s="35">
        <f t="shared" si="27"/>
        <v>0</v>
      </c>
      <c r="AJ84" s="35"/>
      <c r="AL84" s="3" t="s">
        <v>26</v>
      </c>
      <c r="AM84" s="35">
        <v>40</v>
      </c>
      <c r="AO84" s="14">
        <f t="shared" si="28"/>
        <v>0</v>
      </c>
      <c r="AP84" s="14"/>
    </row>
    <row r="85" spans="1:43" outlineLevel="1" x14ac:dyDescent="0.3">
      <c r="G85" s="28"/>
      <c r="I85" s="28"/>
      <c r="J85" s="28"/>
      <c r="K85" s="28">
        <f t="shared" si="30"/>
        <v>0</v>
      </c>
      <c r="M85" s="15"/>
      <c r="N85" s="2" t="s">
        <v>27</v>
      </c>
      <c r="O85" s="14">
        <v>40</v>
      </c>
      <c r="Q85" s="35">
        <f>O85*P85</f>
        <v>0</v>
      </c>
      <c r="R85" s="35"/>
      <c r="T85" s="3" t="s">
        <v>27</v>
      </c>
      <c r="U85" s="35">
        <v>40</v>
      </c>
      <c r="W85" s="35">
        <f>U85*V85</f>
        <v>0</v>
      </c>
      <c r="X85" s="35"/>
      <c r="Z85" s="3" t="s">
        <v>27</v>
      </c>
      <c r="AA85" s="35">
        <v>40</v>
      </c>
      <c r="AC85" s="35">
        <f>AA85*AB85</f>
        <v>0</v>
      </c>
      <c r="AD85" s="35"/>
      <c r="AF85" s="3" t="s">
        <v>27</v>
      </c>
      <c r="AG85" s="35">
        <v>40</v>
      </c>
      <c r="AI85" s="35">
        <f>AG85*AH85</f>
        <v>0</v>
      </c>
      <c r="AJ85" s="35"/>
      <c r="AL85" s="3" t="s">
        <v>27</v>
      </c>
      <c r="AM85" s="35">
        <v>40</v>
      </c>
      <c r="AO85" s="14">
        <f>AM85*AN85</f>
        <v>0</v>
      </c>
      <c r="AP85" s="14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5"/>
      <c r="N86" s="2" t="s">
        <v>53</v>
      </c>
      <c r="O86" s="14">
        <v>100.91743119266054</v>
      </c>
      <c r="Q86" s="35">
        <f t="shared" ref="Q86:Q91" si="31">O86*P86</f>
        <v>0</v>
      </c>
      <c r="R86" s="35"/>
      <c r="T86" s="3" t="s">
        <v>53</v>
      </c>
      <c r="U86" s="35">
        <v>100.91743119266054</v>
      </c>
      <c r="W86" s="35">
        <f t="shared" ref="W86:W91" si="32">U86*V86</f>
        <v>0</v>
      </c>
      <c r="X86" s="35"/>
      <c r="Z86" s="3" t="s">
        <v>53</v>
      </c>
      <c r="AA86" s="35">
        <v>100.91743119266054</v>
      </c>
      <c r="AC86" s="35">
        <f t="shared" ref="AC86:AC91" si="33">AA86*AB86</f>
        <v>0</v>
      </c>
      <c r="AD86" s="35"/>
      <c r="AF86" s="3" t="s">
        <v>53</v>
      </c>
      <c r="AG86" s="35">
        <v>100.91743119266054</v>
      </c>
      <c r="AI86" s="35">
        <f t="shared" ref="AI86:AI91" si="34">AG86*AH86</f>
        <v>0</v>
      </c>
      <c r="AJ86" s="35"/>
      <c r="AL86" s="3" t="s">
        <v>53</v>
      </c>
      <c r="AM86" s="35">
        <v>100.91743119266054</v>
      </c>
      <c r="AO86" s="14">
        <f t="shared" ref="AO86:AO91" si="35">AM86*AN86</f>
        <v>0</v>
      </c>
      <c r="AP86" s="14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5"/>
      <c r="N87" s="2" t="s">
        <v>54</v>
      </c>
      <c r="O87" s="14">
        <v>103.63</v>
      </c>
      <c r="Q87" s="35">
        <f t="shared" si="31"/>
        <v>0</v>
      </c>
      <c r="R87" s="35"/>
      <c r="T87" s="3" t="s">
        <v>54</v>
      </c>
      <c r="U87" s="35">
        <v>103.63</v>
      </c>
      <c r="W87" s="35">
        <f t="shared" si="32"/>
        <v>0</v>
      </c>
      <c r="X87" s="35"/>
      <c r="Z87" s="3" t="s">
        <v>54</v>
      </c>
      <c r="AA87" s="35">
        <v>103.63</v>
      </c>
      <c r="AC87" s="35">
        <f t="shared" si="33"/>
        <v>0</v>
      </c>
      <c r="AD87" s="35"/>
      <c r="AF87" s="3" t="s">
        <v>54</v>
      </c>
      <c r="AG87" s="35">
        <v>103.63</v>
      </c>
      <c r="AI87" s="35">
        <f t="shared" si="34"/>
        <v>0</v>
      </c>
      <c r="AJ87" s="35"/>
      <c r="AL87" s="3" t="s">
        <v>54</v>
      </c>
      <c r="AM87" s="35">
        <v>103.63</v>
      </c>
      <c r="AO87" s="14">
        <f t="shared" si="35"/>
        <v>0</v>
      </c>
      <c r="AP87" s="14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5"/>
      <c r="N88" s="2" t="s">
        <v>55</v>
      </c>
      <c r="O88" s="14">
        <v>91.93</v>
      </c>
      <c r="Q88" s="35">
        <f t="shared" si="31"/>
        <v>0</v>
      </c>
      <c r="R88" s="35"/>
      <c r="T88" s="3" t="s">
        <v>55</v>
      </c>
      <c r="U88" s="35">
        <v>91.93</v>
      </c>
      <c r="V88" s="3">
        <v>42</v>
      </c>
      <c r="W88" s="35">
        <f t="shared" si="32"/>
        <v>3861.0600000000004</v>
      </c>
      <c r="X88" s="35"/>
      <c r="Z88" s="3" t="s">
        <v>55</v>
      </c>
      <c r="AA88" s="35">
        <v>91.93</v>
      </c>
      <c r="AC88" s="35">
        <f t="shared" si="33"/>
        <v>0</v>
      </c>
      <c r="AD88" s="35"/>
      <c r="AF88" s="3" t="s">
        <v>55</v>
      </c>
      <c r="AG88" s="35">
        <v>91.93</v>
      </c>
      <c r="AI88" s="35">
        <f t="shared" si="34"/>
        <v>0</v>
      </c>
      <c r="AJ88" s="35"/>
      <c r="AL88" s="3" t="s">
        <v>55</v>
      </c>
      <c r="AM88" s="35">
        <v>91.93</v>
      </c>
      <c r="AO88" s="14">
        <f t="shared" si="35"/>
        <v>0</v>
      </c>
      <c r="AP88" s="14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5"/>
      <c r="N89" s="2" t="s">
        <v>56</v>
      </c>
      <c r="O89" s="14">
        <v>86.78</v>
      </c>
      <c r="Q89" s="35">
        <f t="shared" si="31"/>
        <v>0</v>
      </c>
      <c r="R89" s="35"/>
      <c r="T89" s="3" t="s">
        <v>56</v>
      </c>
      <c r="U89" s="35">
        <v>86.78</v>
      </c>
      <c r="V89" s="3">
        <v>84</v>
      </c>
      <c r="W89" s="35">
        <f t="shared" si="32"/>
        <v>7289.52</v>
      </c>
      <c r="X89" s="35"/>
      <c r="Z89" s="3" t="s">
        <v>56</v>
      </c>
      <c r="AA89" s="35">
        <v>86.78</v>
      </c>
      <c r="AC89" s="35">
        <f t="shared" si="33"/>
        <v>0</v>
      </c>
      <c r="AD89" s="35"/>
      <c r="AF89" s="3" t="s">
        <v>56</v>
      </c>
      <c r="AG89" s="35">
        <v>86.78</v>
      </c>
      <c r="AI89" s="35">
        <f t="shared" si="34"/>
        <v>0</v>
      </c>
      <c r="AJ89" s="35"/>
      <c r="AL89" s="3" t="s">
        <v>56</v>
      </c>
      <c r="AM89" s="35">
        <v>86.78</v>
      </c>
      <c r="AO89" s="14">
        <f t="shared" si="35"/>
        <v>0</v>
      </c>
      <c r="AP89" s="14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5"/>
      <c r="N90" s="2" t="s">
        <v>57</v>
      </c>
      <c r="O90" s="14">
        <v>76.69</v>
      </c>
      <c r="Q90" s="35">
        <f t="shared" si="31"/>
        <v>0</v>
      </c>
      <c r="R90" s="35"/>
      <c r="T90" s="3" t="s">
        <v>57</v>
      </c>
      <c r="U90" s="35">
        <v>76.69</v>
      </c>
      <c r="W90" s="35">
        <f t="shared" si="32"/>
        <v>0</v>
      </c>
      <c r="X90" s="35"/>
      <c r="Z90" s="3" t="s">
        <v>57</v>
      </c>
      <c r="AA90" s="35">
        <v>76.69</v>
      </c>
      <c r="AC90" s="35">
        <f t="shared" si="33"/>
        <v>0</v>
      </c>
      <c r="AD90" s="35"/>
      <c r="AF90" s="3" t="s">
        <v>57</v>
      </c>
      <c r="AG90" s="35">
        <v>76.69</v>
      </c>
      <c r="AI90" s="35">
        <f t="shared" si="34"/>
        <v>0</v>
      </c>
      <c r="AJ90" s="35"/>
      <c r="AL90" s="3" t="s">
        <v>57</v>
      </c>
      <c r="AM90" s="35">
        <v>76.69</v>
      </c>
      <c r="AO90" s="14">
        <f t="shared" si="35"/>
        <v>0</v>
      </c>
      <c r="AP90" s="14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5"/>
      <c r="N91" s="2" t="s">
        <v>58</v>
      </c>
      <c r="O91" s="14">
        <v>76.69</v>
      </c>
      <c r="Q91" s="35">
        <f t="shared" si="31"/>
        <v>0</v>
      </c>
      <c r="R91" s="35"/>
      <c r="T91" s="3" t="s">
        <v>58</v>
      </c>
      <c r="U91" s="35">
        <v>76.69</v>
      </c>
      <c r="W91" s="35">
        <f t="shared" si="32"/>
        <v>0</v>
      </c>
      <c r="X91" s="35"/>
      <c r="Z91" s="3" t="s">
        <v>58</v>
      </c>
      <c r="AA91" s="35">
        <v>76.69</v>
      </c>
      <c r="AC91" s="35">
        <f t="shared" si="33"/>
        <v>0</v>
      </c>
      <c r="AD91" s="35"/>
      <c r="AF91" s="3" t="s">
        <v>58</v>
      </c>
      <c r="AG91" s="35">
        <v>76.69</v>
      </c>
      <c r="AI91" s="35">
        <f t="shared" si="34"/>
        <v>0</v>
      </c>
      <c r="AJ91" s="35"/>
      <c r="AL91" s="3" t="s">
        <v>58</v>
      </c>
      <c r="AM91" s="35">
        <v>76.69</v>
      </c>
      <c r="AO91" s="14">
        <f t="shared" si="35"/>
        <v>0</v>
      </c>
      <c r="AP91" s="14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5"/>
      <c r="N93" s="1" t="s">
        <v>37</v>
      </c>
      <c r="O93" s="14"/>
      <c r="Q93" s="35"/>
      <c r="R93" s="35"/>
      <c r="T93" s="25" t="s">
        <v>37</v>
      </c>
      <c r="U93" s="35">
        <f>G96</f>
        <v>0</v>
      </c>
      <c r="W93" s="35"/>
      <c r="X93" s="35"/>
      <c r="Z93" s="25" t="s">
        <v>37</v>
      </c>
      <c r="AA93" s="35">
        <f>H96</f>
        <v>0</v>
      </c>
      <c r="AC93" s="35"/>
      <c r="AD93" s="35"/>
      <c r="AF93" s="25" t="s">
        <v>37</v>
      </c>
      <c r="AG93" s="35">
        <f>I96</f>
        <v>55000</v>
      </c>
      <c r="AI93" s="35"/>
      <c r="AJ93" s="35"/>
      <c r="AL93" s="25" t="s">
        <v>37</v>
      </c>
      <c r="AM93" s="35">
        <f>J96</f>
        <v>0</v>
      </c>
      <c r="AO93" s="14"/>
      <c r="AP93" s="14"/>
    </row>
    <row r="94" spans="1:43" outlineLevel="1" x14ac:dyDescent="0.3">
      <c r="E94" s="14"/>
      <c r="G94" s="28"/>
      <c r="H94" s="28"/>
      <c r="I94" s="28"/>
      <c r="J94" s="28"/>
      <c r="K94" s="28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25"/>
      <c r="AL94" s="25"/>
    </row>
    <row r="95" spans="1:43" outlineLevel="1" x14ac:dyDescent="0.3">
      <c r="D95" s="25" t="s">
        <v>29</v>
      </c>
      <c r="E95" s="25" t="s">
        <v>30</v>
      </c>
      <c r="F95" s="25" t="s">
        <v>31</v>
      </c>
      <c r="G95" s="28" t="s">
        <v>59</v>
      </c>
      <c r="H95" s="28" t="s">
        <v>60</v>
      </c>
      <c r="I95" s="28" t="s">
        <v>61</v>
      </c>
      <c r="J95" s="28" t="s">
        <v>62</v>
      </c>
      <c r="K95" s="25" t="s">
        <v>32</v>
      </c>
      <c r="L95" s="25" t="s">
        <v>12</v>
      </c>
      <c r="M95" s="11"/>
    </row>
    <row r="96" spans="1:43" x14ac:dyDescent="0.3">
      <c r="A96" s="24" t="str">
        <f>A67</f>
        <v>13.6.9.9.1.3</v>
      </c>
      <c r="B96" s="24" t="str">
        <f>B67</f>
        <v>Lighting</v>
      </c>
      <c r="C96" s="33">
        <f>SUM(E96,K96)</f>
        <v>74214.58</v>
      </c>
      <c r="D96" s="22">
        <f>SUM(P71:P85)+SUM(V71:V85)+SUM(AB71:AB91)+SUM(AH71:AH91)+SUM(AN71:AN91)</f>
        <v>168</v>
      </c>
      <c r="E96" s="23">
        <f>SUM(Q69+W69+AC69+AI69+AO69)</f>
        <v>19214.580000000002</v>
      </c>
      <c r="F96" s="22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55000</v>
      </c>
      <c r="J96" s="30">
        <f t="shared" si="36"/>
        <v>0</v>
      </c>
      <c r="K96" s="23">
        <f>SUM(K71:K94)</f>
        <v>55000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G3:J3"/>
    <mergeCell ref="Z6:AE6"/>
    <mergeCell ref="AF6:AK6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3"/>
  <sheetViews>
    <sheetView zoomScaleNormal="100" workbookViewId="0">
      <pane ySplit="3" topLeftCell="A13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64</v>
      </c>
      <c r="N1" s="2" t="s">
        <v>49</v>
      </c>
      <c r="O1" s="2">
        <v>1.0900000000000001</v>
      </c>
    </row>
    <row r="3" spans="1:43" ht="21" thickBot="1" x14ac:dyDescent="0.35">
      <c r="A3" s="26" t="s">
        <v>1</v>
      </c>
      <c r="B3" s="26" t="s">
        <v>7</v>
      </c>
      <c r="C3" s="26" t="s">
        <v>28</v>
      </c>
      <c r="D3" s="26" t="s">
        <v>29</v>
      </c>
      <c r="E3" s="26" t="s">
        <v>30</v>
      </c>
      <c r="F3" s="26" t="s">
        <v>31</v>
      </c>
      <c r="G3" s="50" t="s">
        <v>50</v>
      </c>
      <c r="H3" s="50"/>
      <c r="I3" s="50"/>
      <c r="J3" s="50"/>
      <c r="K3" s="26" t="s">
        <v>51</v>
      </c>
      <c r="L3" s="26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outlineLevel="1" x14ac:dyDescent="0.3">
      <c r="A5" s="25" t="s">
        <v>78</v>
      </c>
      <c r="B5" s="12" t="s">
        <v>46</v>
      </c>
      <c r="C5" s="25"/>
      <c r="M5" s="10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spans="1:43" s="1" customFormat="1" outlineLevel="1" x14ac:dyDescent="0.3">
      <c r="F6" s="25"/>
      <c r="G6" s="25"/>
      <c r="H6" s="25"/>
      <c r="I6" s="25"/>
      <c r="J6" s="25"/>
      <c r="K6" s="25"/>
      <c r="L6" s="25"/>
      <c r="M6" s="11"/>
      <c r="N6" s="49" t="s">
        <v>65</v>
      </c>
      <c r="O6" s="49"/>
      <c r="P6" s="49"/>
      <c r="Q6" s="49"/>
      <c r="R6" s="49"/>
      <c r="S6" s="49"/>
      <c r="T6" s="48" t="s">
        <v>66</v>
      </c>
      <c r="U6" s="48"/>
      <c r="V6" s="48"/>
      <c r="W6" s="48"/>
      <c r="X6" s="48"/>
      <c r="Y6" s="48"/>
      <c r="Z6" s="48" t="s">
        <v>67</v>
      </c>
      <c r="AA6" s="48"/>
      <c r="AB6" s="48"/>
      <c r="AC6" s="48"/>
      <c r="AD6" s="48"/>
      <c r="AE6" s="48"/>
      <c r="AF6" s="48" t="s">
        <v>68</v>
      </c>
      <c r="AG6" s="48"/>
      <c r="AH6" s="48"/>
      <c r="AI6" s="48"/>
      <c r="AJ6" s="48"/>
      <c r="AK6" s="48"/>
      <c r="AL6" s="48" t="s">
        <v>69</v>
      </c>
      <c r="AM6" s="48"/>
      <c r="AN6" s="48"/>
      <c r="AO6" s="48"/>
      <c r="AP6" s="48"/>
      <c r="AQ6" s="48"/>
    </row>
    <row r="7" spans="1:43" s="1" customFormat="1" outlineLevel="1" x14ac:dyDescent="0.3">
      <c r="A7" s="48" t="s">
        <v>8</v>
      </c>
      <c r="B7" s="48"/>
      <c r="C7" s="48"/>
      <c r="D7" s="48"/>
      <c r="E7" s="25" t="s">
        <v>10</v>
      </c>
      <c r="F7" s="25" t="s">
        <v>12</v>
      </c>
      <c r="G7" s="4" t="s">
        <v>52</v>
      </c>
      <c r="H7" s="4" t="s">
        <v>6</v>
      </c>
      <c r="I7" s="4" t="s">
        <v>39</v>
      </c>
      <c r="J7" s="4" t="s">
        <v>38</v>
      </c>
      <c r="M7" s="10"/>
      <c r="N7" s="25" t="s">
        <v>2</v>
      </c>
      <c r="O7" s="12" t="s">
        <v>28</v>
      </c>
      <c r="P7" s="13"/>
      <c r="Q7" s="35">
        <f>SUM(Q9:Q29)</f>
        <v>735.44</v>
      </c>
      <c r="R7" s="25" t="s">
        <v>36</v>
      </c>
      <c r="S7" s="25" t="s">
        <v>4</v>
      </c>
      <c r="T7" s="25" t="s">
        <v>2</v>
      </c>
      <c r="U7" s="25" t="s">
        <v>28</v>
      </c>
      <c r="V7" s="13"/>
      <c r="W7" s="35">
        <f>SUM(W9:W29)</f>
        <v>3125.6200000000003</v>
      </c>
      <c r="X7" s="25" t="s">
        <v>36</v>
      </c>
      <c r="Y7" s="25" t="s">
        <v>4</v>
      </c>
      <c r="Z7" s="25" t="s">
        <v>2</v>
      </c>
      <c r="AA7" s="25" t="s">
        <v>28</v>
      </c>
      <c r="AB7" s="13"/>
      <c r="AC7" s="35">
        <f>SUM(AC9:AC29)</f>
        <v>0</v>
      </c>
      <c r="AD7" s="25" t="s">
        <v>36</v>
      </c>
      <c r="AE7" s="25" t="s">
        <v>4</v>
      </c>
      <c r="AF7" s="25" t="s">
        <v>2</v>
      </c>
      <c r="AG7" s="25" t="s">
        <v>28</v>
      </c>
      <c r="AH7" s="13"/>
      <c r="AI7" s="35">
        <f>SUM(AI9:AI29)</f>
        <v>2016</v>
      </c>
      <c r="AJ7" s="25" t="s">
        <v>36</v>
      </c>
      <c r="AK7" s="25" t="s">
        <v>4</v>
      </c>
      <c r="AL7" s="25" t="s">
        <v>2</v>
      </c>
      <c r="AM7" s="25" t="s">
        <v>28</v>
      </c>
      <c r="AN7" s="13"/>
      <c r="AO7" s="14">
        <f>SUM(AO9:AO29)</f>
        <v>0</v>
      </c>
      <c r="AP7" s="25" t="s">
        <v>36</v>
      </c>
      <c r="AQ7" s="25" t="s">
        <v>4</v>
      </c>
    </row>
    <row r="8" spans="1:43" s="1" customFormat="1" outlineLevel="1" x14ac:dyDescent="0.3">
      <c r="A8" s="25" t="s">
        <v>1</v>
      </c>
      <c r="B8" s="25" t="s">
        <v>9</v>
      </c>
      <c r="C8" s="25"/>
      <c r="D8" s="25" t="s">
        <v>34</v>
      </c>
      <c r="E8" s="25" t="s">
        <v>11</v>
      </c>
      <c r="F8" s="25" t="s">
        <v>33</v>
      </c>
      <c r="G8" s="27"/>
      <c r="H8" s="27"/>
      <c r="I8" s="27"/>
      <c r="J8" s="27"/>
      <c r="M8" s="10"/>
      <c r="N8" s="25" t="s">
        <v>3</v>
      </c>
      <c r="O8" s="25" t="s">
        <v>42</v>
      </c>
      <c r="P8" s="25" t="s">
        <v>41</v>
      </c>
      <c r="Q8" s="25" t="s">
        <v>40</v>
      </c>
      <c r="R8" s="25" t="s">
        <v>35</v>
      </c>
      <c r="S8" s="25" t="s">
        <v>5</v>
      </c>
      <c r="T8" s="25" t="s">
        <v>3</v>
      </c>
      <c r="U8" s="25" t="s">
        <v>42</v>
      </c>
      <c r="V8" s="25" t="s">
        <v>41</v>
      </c>
      <c r="W8" s="25" t="s">
        <v>40</v>
      </c>
      <c r="X8" s="25" t="s">
        <v>35</v>
      </c>
      <c r="Y8" s="25" t="s">
        <v>5</v>
      </c>
      <c r="Z8" s="25" t="s">
        <v>3</v>
      </c>
      <c r="AA8" s="25" t="s">
        <v>42</v>
      </c>
      <c r="AB8" s="25" t="s">
        <v>41</v>
      </c>
      <c r="AC8" s="25" t="s">
        <v>40</v>
      </c>
      <c r="AD8" s="25" t="s">
        <v>35</v>
      </c>
      <c r="AE8" s="25" t="s">
        <v>5</v>
      </c>
      <c r="AF8" s="25" t="s">
        <v>3</v>
      </c>
      <c r="AG8" s="25" t="s">
        <v>42</v>
      </c>
      <c r="AH8" s="25" t="s">
        <v>41</v>
      </c>
      <c r="AI8" s="25" t="s">
        <v>40</v>
      </c>
      <c r="AJ8" s="25" t="s">
        <v>35</v>
      </c>
      <c r="AK8" s="25" t="s">
        <v>5</v>
      </c>
      <c r="AL8" s="25" t="s">
        <v>3</v>
      </c>
      <c r="AM8" s="25" t="s">
        <v>42</v>
      </c>
      <c r="AN8" s="25" t="s">
        <v>41</v>
      </c>
      <c r="AO8" s="25" t="s">
        <v>40</v>
      </c>
      <c r="AP8" s="25" t="s">
        <v>35</v>
      </c>
      <c r="AQ8" s="25" t="s">
        <v>5</v>
      </c>
    </row>
    <row r="9" spans="1:43" outlineLevel="1" x14ac:dyDescent="0.3">
      <c r="E9" s="14"/>
      <c r="H9" s="36"/>
      <c r="I9" s="28"/>
      <c r="J9" s="28"/>
      <c r="K9" s="14">
        <f>SUM(H9:J9)</f>
        <v>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outlineLevel="1" x14ac:dyDescent="0.3">
      <c r="E10" s="14"/>
      <c r="G10" s="14"/>
      <c r="H10" s="14"/>
      <c r="I10" s="28"/>
      <c r="J10" s="28"/>
      <c r="K10" s="14">
        <f t="shared" ref="K10:K22" si="0">SUM(G10:J10)</f>
        <v>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1">U10*V10</f>
        <v>0</v>
      </c>
      <c r="X10" s="35"/>
      <c r="Z10" s="3" t="s">
        <v>14</v>
      </c>
      <c r="AA10" s="35">
        <v>60</v>
      </c>
      <c r="AC10" s="35">
        <f t="shared" ref="AC10:AC22" si="2">AA10*AB10</f>
        <v>0</v>
      </c>
      <c r="AD10" s="35"/>
      <c r="AF10" s="3" t="s">
        <v>14</v>
      </c>
      <c r="AG10" s="35">
        <v>60</v>
      </c>
      <c r="AI10" s="35">
        <f t="shared" ref="AI10:AI22" si="3">AG10*AH10</f>
        <v>0</v>
      </c>
      <c r="AJ10" s="35"/>
      <c r="AL10" s="3" t="s">
        <v>14</v>
      </c>
      <c r="AM10" s="35">
        <v>60</v>
      </c>
      <c r="AO10" s="14">
        <f t="shared" ref="AO10:AO22" si="4">AM10*AN10</f>
        <v>0</v>
      </c>
      <c r="AP10" s="14"/>
    </row>
    <row r="11" spans="1:43" outlineLevel="1" x14ac:dyDescent="0.3">
      <c r="E11" s="14"/>
      <c r="F11" s="16"/>
      <c r="G11" s="37"/>
      <c r="H11" s="14"/>
      <c r="I11" s="28"/>
      <c r="J11" s="28"/>
      <c r="K11" s="14">
        <f t="shared" si="0"/>
        <v>0</v>
      </c>
      <c r="M11" s="15"/>
      <c r="N11" s="2" t="s">
        <v>15</v>
      </c>
      <c r="O11" s="14">
        <v>48</v>
      </c>
      <c r="Q11" s="35">
        <f t="shared" ref="Q11:Q22" si="5">O11*P11</f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outlineLevel="1" x14ac:dyDescent="0.3">
      <c r="H12" s="14"/>
      <c r="I12" s="37"/>
      <c r="J12" s="37"/>
      <c r="K12" s="14">
        <f t="shared" si="0"/>
        <v>0</v>
      </c>
      <c r="M12" s="15"/>
      <c r="N12" s="2" t="s">
        <v>16</v>
      </c>
      <c r="O12" s="14">
        <v>77</v>
      </c>
      <c r="Q12" s="35">
        <f t="shared" si="5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outlineLevel="1" x14ac:dyDescent="0.3">
      <c r="E13" s="14"/>
      <c r="F13" s="16"/>
      <c r="G13" s="37"/>
      <c r="H13" s="14"/>
      <c r="I13" s="37"/>
      <c r="J13" s="37"/>
      <c r="K13" s="14">
        <f t="shared" si="0"/>
        <v>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outlineLevel="1" x14ac:dyDescent="0.3">
      <c r="E14" s="14"/>
      <c r="F14" s="16"/>
      <c r="G14" s="37"/>
      <c r="H14" s="14"/>
      <c r="I14" s="37"/>
      <c r="J14" s="37"/>
      <c r="K14" s="14">
        <f t="shared" si="0"/>
        <v>0</v>
      </c>
      <c r="M14" s="15"/>
      <c r="N14" s="2" t="s">
        <v>18</v>
      </c>
      <c r="O14" s="14">
        <v>48</v>
      </c>
      <c r="Q14" s="35">
        <f t="shared" si="5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outlineLevel="1" x14ac:dyDescent="0.3">
      <c r="F15" s="16"/>
      <c r="G15" s="37"/>
      <c r="H15" s="14"/>
      <c r="I15" s="37"/>
      <c r="J15" s="37"/>
      <c r="K15" s="14">
        <f t="shared" si="0"/>
        <v>0</v>
      </c>
      <c r="M15" s="15"/>
      <c r="N15" s="2" t="s">
        <v>19</v>
      </c>
      <c r="O15" s="14">
        <v>60</v>
      </c>
      <c r="Q15" s="35">
        <f t="shared" si="5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outlineLevel="1" x14ac:dyDescent="0.3">
      <c r="F16" s="16"/>
      <c r="G16" s="37"/>
      <c r="H16" s="14"/>
      <c r="I16" s="37"/>
      <c r="J16" s="37"/>
      <c r="K16" s="14">
        <f t="shared" si="0"/>
        <v>0</v>
      </c>
      <c r="M16" s="15"/>
      <c r="N16" s="2" t="s">
        <v>20</v>
      </c>
      <c r="O16" s="14">
        <v>48</v>
      </c>
      <c r="Q16" s="35">
        <f t="shared" si="5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42</v>
      </c>
      <c r="AI16" s="35">
        <f t="shared" si="3"/>
        <v>2016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outlineLevel="1" x14ac:dyDescent="0.3">
      <c r="G17" s="28"/>
      <c r="H17" s="14"/>
      <c r="I17" s="28"/>
      <c r="J17" s="28"/>
      <c r="K17" s="14">
        <f t="shared" si="0"/>
        <v>0</v>
      </c>
      <c r="M17" s="15"/>
      <c r="N17" s="2" t="s">
        <v>21</v>
      </c>
      <c r="O17" s="14">
        <v>40</v>
      </c>
      <c r="Q17" s="35">
        <f t="shared" si="5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outlineLevel="1" x14ac:dyDescent="0.3">
      <c r="G18" s="28"/>
      <c r="H18" s="14"/>
      <c r="I18" s="28"/>
      <c r="J18" s="28"/>
      <c r="K18" s="14">
        <f t="shared" si="0"/>
        <v>0</v>
      </c>
      <c r="M18" s="15"/>
      <c r="N18" s="2" t="s">
        <v>22</v>
      </c>
      <c r="O18" s="14">
        <v>48</v>
      </c>
      <c r="Q18" s="35">
        <f t="shared" si="5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I18" s="35">
        <f t="shared" si="3"/>
        <v>0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outlineLevel="1" x14ac:dyDescent="0.3">
      <c r="G19" s="28"/>
      <c r="H19" s="14"/>
      <c r="I19" s="28"/>
      <c r="J19" s="28"/>
      <c r="K19" s="14">
        <f t="shared" si="0"/>
        <v>0</v>
      </c>
      <c r="M19" s="15"/>
      <c r="N19" s="2" t="s">
        <v>23</v>
      </c>
      <c r="O19" s="14">
        <v>68</v>
      </c>
      <c r="Q19" s="35">
        <f t="shared" si="5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outlineLevel="1" x14ac:dyDescent="0.3">
      <c r="G20" s="28"/>
      <c r="H20" s="14"/>
      <c r="I20" s="28"/>
      <c r="J20" s="28"/>
      <c r="K20" s="14">
        <f t="shared" si="0"/>
        <v>0</v>
      </c>
      <c r="M20" s="15"/>
      <c r="N20" s="2" t="s">
        <v>24</v>
      </c>
      <c r="O20" s="14">
        <v>95</v>
      </c>
      <c r="Q20" s="35">
        <f t="shared" si="5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outlineLevel="1" x14ac:dyDescent="0.3">
      <c r="G21" s="28"/>
      <c r="H21" s="14"/>
      <c r="I21" s="28"/>
      <c r="J21" s="28"/>
      <c r="K21" s="14">
        <f t="shared" si="0"/>
        <v>0</v>
      </c>
      <c r="M21" s="15"/>
      <c r="N21" s="2" t="s">
        <v>25</v>
      </c>
      <c r="O21" s="14">
        <v>40</v>
      </c>
      <c r="Q21" s="35">
        <f t="shared" si="5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outlineLevel="1" x14ac:dyDescent="0.3">
      <c r="G22" s="28"/>
      <c r="H22" s="28"/>
      <c r="I22" s="28"/>
      <c r="J22" s="28"/>
      <c r="K22" s="14">
        <f t="shared" si="0"/>
        <v>0</v>
      </c>
      <c r="M22" s="15"/>
      <c r="N22" s="2" t="s">
        <v>26</v>
      </c>
      <c r="O22" s="14">
        <v>40</v>
      </c>
      <c r="Q22" s="35">
        <f t="shared" si="5"/>
        <v>0</v>
      </c>
      <c r="R22" s="35"/>
      <c r="T22" s="3" t="s">
        <v>26</v>
      </c>
      <c r="U22" s="35">
        <v>40</v>
      </c>
      <c r="W22" s="35">
        <f t="shared" si="1"/>
        <v>0</v>
      </c>
      <c r="X22" s="35"/>
      <c r="Z22" s="3" t="s">
        <v>26</v>
      </c>
      <c r="AA22" s="35">
        <v>40</v>
      </c>
      <c r="AC22" s="35">
        <f t="shared" si="2"/>
        <v>0</v>
      </c>
      <c r="AD22" s="35"/>
      <c r="AF22" s="3" t="s">
        <v>26</v>
      </c>
      <c r="AG22" s="35">
        <v>40</v>
      </c>
      <c r="AI22" s="35">
        <f t="shared" si="3"/>
        <v>0</v>
      </c>
      <c r="AJ22" s="35"/>
      <c r="AL22" s="3" t="s">
        <v>26</v>
      </c>
      <c r="AM22" s="35">
        <v>40</v>
      </c>
      <c r="AO22" s="14">
        <f t="shared" si="4"/>
        <v>0</v>
      </c>
      <c r="AP22" s="14"/>
    </row>
    <row r="23" spans="5:42" outlineLevel="1" x14ac:dyDescent="0.3">
      <c r="G23" s="28"/>
      <c r="H23" s="28"/>
      <c r="I23" s="28"/>
      <c r="J23" s="28"/>
      <c r="K23" s="14">
        <f>SUM(G23:J23)</f>
        <v>0</v>
      </c>
      <c r="M23" s="15"/>
      <c r="N23" s="2" t="s">
        <v>27</v>
      </c>
      <c r="O23" s="14">
        <v>40</v>
      </c>
      <c r="Q23" s="35">
        <f>O23*P23</f>
        <v>0</v>
      </c>
      <c r="R23" s="35"/>
      <c r="T23" s="3" t="s">
        <v>27</v>
      </c>
      <c r="U23" s="35">
        <v>40</v>
      </c>
      <c r="W23" s="35">
        <f>U23*V23</f>
        <v>0</v>
      </c>
      <c r="X23" s="35"/>
      <c r="Z23" s="3" t="s">
        <v>27</v>
      </c>
      <c r="AA23" s="35">
        <v>40</v>
      </c>
      <c r="AC23" s="35">
        <f>AA23*AB23</f>
        <v>0</v>
      </c>
      <c r="AD23" s="35"/>
      <c r="AF23" s="3" t="s">
        <v>27</v>
      </c>
      <c r="AG23" s="35">
        <v>40</v>
      </c>
      <c r="AI23" s="35">
        <f>AG23*AH23</f>
        <v>0</v>
      </c>
      <c r="AJ23" s="35"/>
      <c r="AL23" s="3" t="s">
        <v>27</v>
      </c>
      <c r="AM23" s="35">
        <v>40</v>
      </c>
      <c r="AO23" s="14">
        <f>AM23*AN23</f>
        <v>0</v>
      </c>
      <c r="AP23" s="14"/>
    </row>
    <row r="24" spans="5:42" outlineLevel="1" x14ac:dyDescent="0.3">
      <c r="G24" s="28"/>
      <c r="H24" s="28"/>
      <c r="I24" s="28"/>
      <c r="J24" s="28"/>
      <c r="K24" s="14">
        <f t="shared" ref="K24:K32" si="6">SUM(G24:J24)</f>
        <v>0</v>
      </c>
      <c r="M24" s="15"/>
      <c r="N24" s="2" t="s">
        <v>53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53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53</v>
      </c>
      <c r="AA24" s="35">
        <v>100.91743119266054</v>
      </c>
      <c r="AC24" s="35">
        <f t="shared" ref="AC24:AC29" si="9">AA24*AB24</f>
        <v>0</v>
      </c>
      <c r="AD24" s="35"/>
      <c r="AF24" s="3" t="s">
        <v>53</v>
      </c>
      <c r="AG24" s="35">
        <v>100.91743119266054</v>
      </c>
      <c r="AI24" s="35">
        <f t="shared" ref="AI24:AI29" si="10">AG24*AH24</f>
        <v>0</v>
      </c>
      <c r="AJ24" s="35"/>
      <c r="AL24" s="3" t="s">
        <v>53</v>
      </c>
      <c r="AM24" s="35">
        <v>100.91743119266054</v>
      </c>
      <c r="AO24" s="14">
        <f t="shared" ref="AO24:AO29" si="11">AM24*AN24</f>
        <v>0</v>
      </c>
      <c r="AP24" s="14"/>
    </row>
    <row r="25" spans="5:42" outlineLevel="1" x14ac:dyDescent="0.3">
      <c r="G25" s="28"/>
      <c r="H25" s="28"/>
      <c r="I25" s="28"/>
      <c r="J25" s="28"/>
      <c r="K25" s="14">
        <f t="shared" si="6"/>
        <v>0</v>
      </c>
      <c r="M25" s="15"/>
      <c r="N25" s="2" t="s">
        <v>54</v>
      </c>
      <c r="O25" s="14">
        <v>103.63</v>
      </c>
      <c r="Q25" s="35">
        <f t="shared" si="7"/>
        <v>0</v>
      </c>
      <c r="R25" s="35"/>
      <c r="T25" s="3" t="s">
        <v>54</v>
      </c>
      <c r="U25" s="35">
        <v>103.63</v>
      </c>
      <c r="W25" s="35">
        <f t="shared" si="8"/>
        <v>0</v>
      </c>
      <c r="X25" s="35"/>
      <c r="Z25" s="3" t="s">
        <v>54</v>
      </c>
      <c r="AA25" s="35">
        <v>103.63</v>
      </c>
      <c r="AC25" s="35">
        <f t="shared" si="9"/>
        <v>0</v>
      </c>
      <c r="AD25" s="35"/>
      <c r="AF25" s="3" t="s">
        <v>54</v>
      </c>
      <c r="AG25" s="35">
        <v>103.63</v>
      </c>
      <c r="AI25" s="35">
        <f t="shared" si="10"/>
        <v>0</v>
      </c>
      <c r="AJ25" s="35"/>
      <c r="AL25" s="3" t="s">
        <v>54</v>
      </c>
      <c r="AM25" s="35">
        <v>103.63</v>
      </c>
      <c r="AO25" s="14">
        <f t="shared" si="11"/>
        <v>0</v>
      </c>
      <c r="AP25" s="14"/>
    </row>
    <row r="26" spans="5:42" outlineLevel="1" x14ac:dyDescent="0.3">
      <c r="G26" s="28"/>
      <c r="H26" s="28"/>
      <c r="I26" s="28"/>
      <c r="J26" s="28"/>
      <c r="K26" s="14">
        <f t="shared" si="6"/>
        <v>0</v>
      </c>
      <c r="M26" s="15"/>
      <c r="N26" s="2" t="s">
        <v>55</v>
      </c>
      <c r="O26" s="14">
        <v>91.93</v>
      </c>
      <c r="P26" s="3">
        <v>8</v>
      </c>
      <c r="Q26" s="35">
        <f t="shared" si="7"/>
        <v>735.44</v>
      </c>
      <c r="R26" s="35"/>
      <c r="T26" s="3" t="s">
        <v>55</v>
      </c>
      <c r="U26" s="35">
        <v>91.93</v>
      </c>
      <c r="V26" s="3">
        <v>34</v>
      </c>
      <c r="W26" s="35">
        <f t="shared" si="8"/>
        <v>3125.6200000000003</v>
      </c>
      <c r="X26" s="35"/>
      <c r="Z26" s="3" t="s">
        <v>55</v>
      </c>
      <c r="AA26" s="35">
        <v>91.93</v>
      </c>
      <c r="AC26" s="35">
        <f t="shared" si="9"/>
        <v>0</v>
      </c>
      <c r="AD26" s="35"/>
      <c r="AF26" s="3" t="s">
        <v>55</v>
      </c>
      <c r="AG26" s="35">
        <v>91.93</v>
      </c>
      <c r="AI26" s="35">
        <f t="shared" si="10"/>
        <v>0</v>
      </c>
      <c r="AJ26" s="35"/>
      <c r="AL26" s="3" t="s">
        <v>55</v>
      </c>
      <c r="AM26" s="35">
        <v>91.93</v>
      </c>
      <c r="AO26" s="14">
        <f t="shared" si="11"/>
        <v>0</v>
      </c>
      <c r="AP26" s="14"/>
    </row>
    <row r="27" spans="5:42" outlineLevel="1" x14ac:dyDescent="0.3">
      <c r="G27" s="28"/>
      <c r="H27" s="28"/>
      <c r="I27" s="28"/>
      <c r="J27" s="28"/>
      <c r="K27" s="14">
        <f t="shared" si="6"/>
        <v>0</v>
      </c>
      <c r="M27" s="15"/>
      <c r="N27" s="2" t="s">
        <v>56</v>
      </c>
      <c r="O27" s="14">
        <v>86.78</v>
      </c>
      <c r="Q27" s="35">
        <f t="shared" si="7"/>
        <v>0</v>
      </c>
      <c r="R27" s="35"/>
      <c r="T27" s="3" t="s">
        <v>56</v>
      </c>
      <c r="U27" s="35">
        <v>86.78</v>
      </c>
      <c r="W27" s="35">
        <f t="shared" si="8"/>
        <v>0</v>
      </c>
      <c r="X27" s="35"/>
      <c r="Z27" s="3" t="s">
        <v>56</v>
      </c>
      <c r="AA27" s="35">
        <v>86.78</v>
      </c>
      <c r="AC27" s="35">
        <f t="shared" si="9"/>
        <v>0</v>
      </c>
      <c r="AD27" s="35"/>
      <c r="AF27" s="3" t="s">
        <v>56</v>
      </c>
      <c r="AG27" s="35">
        <v>86.78</v>
      </c>
      <c r="AI27" s="35">
        <f t="shared" si="10"/>
        <v>0</v>
      </c>
      <c r="AJ27" s="35"/>
      <c r="AL27" s="3" t="s">
        <v>56</v>
      </c>
      <c r="AM27" s="35">
        <v>86.78</v>
      </c>
      <c r="AO27" s="14">
        <f t="shared" si="11"/>
        <v>0</v>
      </c>
      <c r="AP27" s="14"/>
    </row>
    <row r="28" spans="5:42" outlineLevel="1" x14ac:dyDescent="0.3">
      <c r="G28" s="28"/>
      <c r="H28" s="28"/>
      <c r="I28" s="28"/>
      <c r="J28" s="28"/>
      <c r="K28" s="14">
        <f t="shared" si="6"/>
        <v>0</v>
      </c>
      <c r="M28" s="15"/>
      <c r="N28" s="2" t="s">
        <v>57</v>
      </c>
      <c r="O28" s="14">
        <v>76.69</v>
      </c>
      <c r="Q28" s="35">
        <f t="shared" si="7"/>
        <v>0</v>
      </c>
      <c r="R28" s="35"/>
      <c r="T28" s="3" t="s">
        <v>57</v>
      </c>
      <c r="U28" s="35">
        <v>76.69</v>
      </c>
      <c r="W28" s="35">
        <f t="shared" si="8"/>
        <v>0</v>
      </c>
      <c r="X28" s="35"/>
      <c r="Z28" s="3" t="s">
        <v>57</v>
      </c>
      <c r="AA28" s="35">
        <v>76.69</v>
      </c>
      <c r="AC28" s="35">
        <f t="shared" si="9"/>
        <v>0</v>
      </c>
      <c r="AD28" s="35"/>
      <c r="AF28" s="3" t="s">
        <v>57</v>
      </c>
      <c r="AG28" s="35">
        <v>76.69</v>
      </c>
      <c r="AI28" s="35">
        <f t="shared" si="10"/>
        <v>0</v>
      </c>
      <c r="AJ28" s="35"/>
      <c r="AL28" s="3" t="s">
        <v>57</v>
      </c>
      <c r="AM28" s="35">
        <v>76.69</v>
      </c>
      <c r="AO28" s="14">
        <f t="shared" si="11"/>
        <v>0</v>
      </c>
      <c r="AP28" s="14"/>
    </row>
    <row r="29" spans="5:42" outlineLevel="1" x14ac:dyDescent="0.3">
      <c r="G29" s="28"/>
      <c r="H29" s="28"/>
      <c r="I29" s="28"/>
      <c r="J29" s="28"/>
      <c r="K29" s="14">
        <f t="shared" si="6"/>
        <v>0</v>
      </c>
      <c r="M29" s="15"/>
      <c r="N29" s="2" t="s">
        <v>58</v>
      </c>
      <c r="O29" s="14">
        <v>76.69</v>
      </c>
      <c r="Q29" s="35">
        <f t="shared" si="7"/>
        <v>0</v>
      </c>
      <c r="R29" s="35"/>
      <c r="T29" s="3" t="s">
        <v>58</v>
      </c>
      <c r="U29" s="35">
        <v>76.69</v>
      </c>
      <c r="W29" s="35">
        <f t="shared" si="8"/>
        <v>0</v>
      </c>
      <c r="X29" s="35"/>
      <c r="Z29" s="3" t="s">
        <v>58</v>
      </c>
      <c r="AA29" s="35">
        <v>76.69</v>
      </c>
      <c r="AC29" s="35">
        <f t="shared" si="9"/>
        <v>0</v>
      </c>
      <c r="AD29" s="35"/>
      <c r="AF29" s="3" t="s">
        <v>58</v>
      </c>
      <c r="AG29" s="35">
        <v>76.69</v>
      </c>
      <c r="AI29" s="35">
        <f t="shared" si="10"/>
        <v>0</v>
      </c>
      <c r="AJ29" s="35"/>
      <c r="AL29" s="3" t="s">
        <v>58</v>
      </c>
      <c r="AM29" s="35">
        <v>76.69</v>
      </c>
      <c r="AO29" s="14">
        <f t="shared" si="11"/>
        <v>0</v>
      </c>
      <c r="AP29" s="14"/>
    </row>
    <row r="30" spans="5:42" outlineLevel="1" x14ac:dyDescent="0.3">
      <c r="G30" s="28"/>
      <c r="H30" s="28"/>
      <c r="I30" s="28"/>
      <c r="J30" s="28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outlineLevel="1" x14ac:dyDescent="0.3">
      <c r="G31" s="28"/>
      <c r="H31" s="28"/>
      <c r="I31" s="28"/>
      <c r="J31" s="28"/>
      <c r="K31" s="14">
        <f t="shared" si="6"/>
        <v>0</v>
      </c>
      <c r="M31" s="15"/>
      <c r="N31" s="1" t="s">
        <v>37</v>
      </c>
      <c r="O31" s="14"/>
      <c r="Q31" s="35"/>
      <c r="R31" s="35"/>
      <c r="T31" s="25" t="s">
        <v>37</v>
      </c>
      <c r="U31" s="35">
        <f>G34</f>
        <v>0</v>
      </c>
      <c r="W31" s="35"/>
      <c r="X31" s="35"/>
      <c r="Z31" s="25" t="s">
        <v>37</v>
      </c>
      <c r="AA31" s="35">
        <f>H34</f>
        <v>0</v>
      </c>
      <c r="AC31" s="35"/>
      <c r="AD31" s="35"/>
      <c r="AF31" s="25" t="s">
        <v>37</v>
      </c>
      <c r="AG31" s="35">
        <f>I34</f>
        <v>0</v>
      </c>
      <c r="AI31" s="35"/>
      <c r="AJ31" s="35"/>
      <c r="AL31" s="25" t="s">
        <v>37</v>
      </c>
      <c r="AM31" s="35">
        <f>J34</f>
        <v>0</v>
      </c>
      <c r="AO31" s="14"/>
      <c r="AP31" s="14"/>
    </row>
    <row r="32" spans="5:42" outlineLevel="1" x14ac:dyDescent="0.3">
      <c r="E32" s="14"/>
      <c r="G32" s="28"/>
      <c r="H32" s="28"/>
      <c r="I32" s="28"/>
      <c r="J32" s="28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outlineLevel="1" x14ac:dyDescent="0.3">
      <c r="C33" s="38"/>
      <c r="D33" s="25" t="s">
        <v>29</v>
      </c>
      <c r="E33" s="25" t="s">
        <v>30</v>
      </c>
      <c r="F33" s="25" t="s">
        <v>31</v>
      </c>
      <c r="G33" s="27" t="s">
        <v>59</v>
      </c>
      <c r="H33" s="27" t="s">
        <v>60</v>
      </c>
      <c r="I33" s="27" t="s">
        <v>61</v>
      </c>
      <c r="J33" s="27" t="s">
        <v>62</v>
      </c>
      <c r="K33" s="25" t="s">
        <v>32</v>
      </c>
      <c r="L33" s="25" t="s">
        <v>12</v>
      </c>
      <c r="M33" s="11"/>
    </row>
    <row r="34" spans="1:43" s="9" customFormat="1" x14ac:dyDescent="0.3">
      <c r="A34" s="21" t="str">
        <f>A5</f>
        <v>13.6.9.9.1.4</v>
      </c>
      <c r="B34" s="21" t="str">
        <f>B5</f>
        <v>Ventilation (HVAC)</v>
      </c>
      <c r="C34" s="29"/>
      <c r="D34" s="22">
        <f>SUM(P9:P23)+SUM(V9:V23)+SUM(AB9:AB23)+SUM(AH9:AH23)+SUM(AN9:AN23)</f>
        <v>42</v>
      </c>
      <c r="E34" s="23">
        <f>SUM(Q7+W7+AC7+AI7+AO7)</f>
        <v>5877.06</v>
      </c>
      <c r="F34" s="22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0</v>
      </c>
      <c r="J34" s="30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31"/>
      <c r="H35" s="31"/>
      <c r="I35" s="31"/>
      <c r="J35" s="31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79</v>
      </c>
      <c r="B36" s="40" t="s">
        <v>47</v>
      </c>
      <c r="C36" s="20"/>
      <c r="D36" s="1"/>
      <c r="E36" s="1"/>
      <c r="F36" s="1"/>
      <c r="G36" s="32"/>
      <c r="H36" s="32"/>
      <c r="I36" s="32"/>
      <c r="J36" s="32"/>
      <c r="K36" s="1"/>
      <c r="L36" s="1"/>
      <c r="M36" s="10"/>
      <c r="N36" s="1"/>
      <c r="O36" s="1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1"/>
      <c r="AP36" s="1"/>
      <c r="AQ36" s="1"/>
    </row>
    <row r="37" spans="1:43" s="1" customFormat="1" outlineLevel="1" x14ac:dyDescent="0.3">
      <c r="F37" s="25"/>
      <c r="G37" s="25"/>
      <c r="H37" s="25"/>
      <c r="I37" s="25"/>
      <c r="J37" s="25"/>
      <c r="K37" s="25"/>
      <c r="L37" s="25"/>
      <c r="M37" s="11"/>
      <c r="N37" s="49" t="s">
        <v>65</v>
      </c>
      <c r="O37" s="49"/>
      <c r="P37" s="49"/>
      <c r="Q37" s="49"/>
      <c r="R37" s="49"/>
      <c r="S37" s="49"/>
      <c r="T37" s="48" t="s">
        <v>66</v>
      </c>
      <c r="U37" s="48"/>
      <c r="V37" s="48"/>
      <c r="W37" s="48"/>
      <c r="X37" s="48"/>
      <c r="Y37" s="48"/>
      <c r="Z37" s="48" t="s">
        <v>67</v>
      </c>
      <c r="AA37" s="48"/>
      <c r="AB37" s="48"/>
      <c r="AC37" s="48"/>
      <c r="AD37" s="48"/>
      <c r="AE37" s="48"/>
      <c r="AF37" s="48" t="s">
        <v>68</v>
      </c>
      <c r="AG37" s="48"/>
      <c r="AH37" s="48"/>
      <c r="AI37" s="48"/>
      <c r="AJ37" s="48"/>
      <c r="AK37" s="48"/>
      <c r="AL37" s="48" t="s">
        <v>69</v>
      </c>
      <c r="AM37" s="48"/>
      <c r="AN37" s="48"/>
      <c r="AO37" s="48"/>
      <c r="AP37" s="48"/>
      <c r="AQ37" s="48"/>
    </row>
    <row r="38" spans="1:43" outlineLevel="1" x14ac:dyDescent="0.3">
      <c r="A38" s="48" t="s">
        <v>8</v>
      </c>
      <c r="B38" s="48"/>
      <c r="C38" s="48"/>
      <c r="D38" s="48"/>
      <c r="E38" s="25" t="s">
        <v>10</v>
      </c>
      <c r="F38" s="25" t="s">
        <v>12</v>
      </c>
      <c r="G38" s="4" t="s">
        <v>52</v>
      </c>
      <c r="H38" s="4" t="s">
        <v>6</v>
      </c>
      <c r="I38" s="4" t="s">
        <v>39</v>
      </c>
      <c r="J38" s="4" t="s">
        <v>38</v>
      </c>
      <c r="K38" s="1"/>
      <c r="L38" s="1"/>
      <c r="M38" s="10"/>
      <c r="N38" s="25" t="s">
        <v>2</v>
      </c>
      <c r="O38" s="12" t="s">
        <v>28</v>
      </c>
      <c r="P38" s="13"/>
      <c r="Q38" s="35">
        <f>SUM(Q40:Q60)</f>
        <v>0</v>
      </c>
      <c r="R38" s="25" t="s">
        <v>36</v>
      </c>
      <c r="S38" s="25" t="s">
        <v>4</v>
      </c>
      <c r="T38" s="25" t="s">
        <v>2</v>
      </c>
      <c r="U38" s="25" t="s">
        <v>28</v>
      </c>
      <c r="V38" s="13"/>
      <c r="W38" s="35">
        <f>SUM(W40:W60)</f>
        <v>0</v>
      </c>
      <c r="X38" s="25" t="s">
        <v>36</v>
      </c>
      <c r="Y38" s="25" t="s">
        <v>4</v>
      </c>
      <c r="Z38" s="25" t="s">
        <v>2</v>
      </c>
      <c r="AA38" s="25" t="s">
        <v>28</v>
      </c>
      <c r="AB38" s="13"/>
      <c r="AC38" s="35">
        <f>SUM(AC40:AC60)</f>
        <v>0</v>
      </c>
      <c r="AD38" s="25" t="s">
        <v>36</v>
      </c>
      <c r="AE38" s="25" t="s">
        <v>4</v>
      </c>
      <c r="AF38" s="25" t="s">
        <v>2</v>
      </c>
      <c r="AG38" s="25" t="s">
        <v>28</v>
      </c>
      <c r="AH38" s="13"/>
      <c r="AI38" s="35">
        <f>SUM(AI40:AI60)</f>
        <v>0</v>
      </c>
      <c r="AJ38" s="25" t="s">
        <v>36</v>
      </c>
      <c r="AK38" s="25" t="s">
        <v>4</v>
      </c>
      <c r="AL38" s="25" t="s">
        <v>2</v>
      </c>
      <c r="AM38" s="25" t="s">
        <v>28</v>
      </c>
      <c r="AN38" s="13"/>
      <c r="AO38" s="14">
        <f>SUM(AO40:AO60)</f>
        <v>0</v>
      </c>
      <c r="AP38" s="25" t="s">
        <v>36</v>
      </c>
      <c r="AQ38" s="25" t="s">
        <v>4</v>
      </c>
    </row>
    <row r="39" spans="1:43" outlineLevel="1" x14ac:dyDescent="0.3">
      <c r="A39" s="25" t="s">
        <v>1</v>
      </c>
      <c r="B39" s="25" t="s">
        <v>9</v>
      </c>
      <c r="C39" s="25"/>
      <c r="D39" s="25" t="s">
        <v>34</v>
      </c>
      <c r="E39" s="25" t="s">
        <v>11</v>
      </c>
      <c r="F39" s="25" t="s">
        <v>33</v>
      </c>
      <c r="G39" s="27"/>
      <c r="H39" s="27"/>
      <c r="I39" s="27"/>
      <c r="J39" s="27"/>
      <c r="K39" s="1"/>
      <c r="L39" s="1"/>
      <c r="M39" s="10"/>
      <c r="N39" s="25" t="s">
        <v>3</v>
      </c>
      <c r="O39" s="25" t="s">
        <v>42</v>
      </c>
      <c r="P39" s="25" t="s">
        <v>41</v>
      </c>
      <c r="Q39" s="25" t="s">
        <v>40</v>
      </c>
      <c r="R39" s="25" t="s">
        <v>35</v>
      </c>
      <c r="S39" s="25" t="s">
        <v>5</v>
      </c>
      <c r="T39" s="25" t="s">
        <v>3</v>
      </c>
      <c r="U39" s="25" t="s">
        <v>42</v>
      </c>
      <c r="V39" s="25" t="s">
        <v>41</v>
      </c>
      <c r="W39" s="25" t="s">
        <v>40</v>
      </c>
      <c r="X39" s="25" t="s">
        <v>35</v>
      </c>
      <c r="Y39" s="25" t="s">
        <v>5</v>
      </c>
      <c r="Z39" s="25" t="s">
        <v>3</v>
      </c>
      <c r="AA39" s="25" t="s">
        <v>42</v>
      </c>
      <c r="AB39" s="25" t="s">
        <v>41</v>
      </c>
      <c r="AC39" s="25" t="s">
        <v>40</v>
      </c>
      <c r="AD39" s="25" t="s">
        <v>35</v>
      </c>
      <c r="AE39" s="25" t="s">
        <v>5</v>
      </c>
      <c r="AF39" s="25" t="s">
        <v>3</v>
      </c>
      <c r="AG39" s="25" t="s">
        <v>42</v>
      </c>
      <c r="AH39" s="25" t="s">
        <v>41</v>
      </c>
      <c r="AI39" s="25" t="s">
        <v>40</v>
      </c>
      <c r="AJ39" s="25" t="s">
        <v>35</v>
      </c>
      <c r="AK39" s="25" t="s">
        <v>5</v>
      </c>
      <c r="AL39" s="25" t="s">
        <v>3</v>
      </c>
      <c r="AM39" s="25" t="s">
        <v>42</v>
      </c>
      <c r="AN39" s="25" t="s">
        <v>41</v>
      </c>
      <c r="AO39" s="25" t="s">
        <v>40</v>
      </c>
      <c r="AP39" s="25" t="s">
        <v>35</v>
      </c>
      <c r="AQ39" s="25" t="s">
        <v>5</v>
      </c>
    </row>
    <row r="40" spans="1:43" outlineLevel="1" x14ac:dyDescent="0.3">
      <c r="E40" s="14"/>
      <c r="G40" s="28"/>
      <c r="H40" s="36"/>
      <c r="I40" s="28"/>
      <c r="J40" s="28"/>
      <c r="K40" s="14">
        <f>SUM(G40:J40)</f>
        <v>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outlineLevel="1" x14ac:dyDescent="0.3">
      <c r="E41" s="14"/>
      <c r="G41" s="28"/>
      <c r="H41" s="28"/>
      <c r="I41" s="28"/>
      <c r="J41" s="28"/>
      <c r="K41" s="14">
        <f t="shared" ref="K41:K63" si="12">SUM(G41:J41)</f>
        <v>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3">U41*V41</f>
        <v>0</v>
      </c>
      <c r="X41" s="35"/>
      <c r="Z41" s="3" t="s">
        <v>14</v>
      </c>
      <c r="AA41" s="35">
        <v>60</v>
      </c>
      <c r="AC41" s="35">
        <f t="shared" ref="AC41:AC53" si="14">AA41*AB41</f>
        <v>0</v>
      </c>
      <c r="AD41" s="35"/>
      <c r="AF41" s="3" t="s">
        <v>14</v>
      </c>
      <c r="AG41" s="35">
        <v>60</v>
      </c>
      <c r="AI41" s="35">
        <f t="shared" ref="AI41:AI53" si="15">AG41*AH41</f>
        <v>0</v>
      </c>
      <c r="AJ41" s="35"/>
      <c r="AL41" s="3" t="s">
        <v>14</v>
      </c>
      <c r="AM41" s="35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8"/>
      <c r="H42" s="28"/>
      <c r="I42" s="28"/>
      <c r="J42" s="28"/>
      <c r="K42" s="14">
        <f t="shared" si="12"/>
        <v>0</v>
      </c>
      <c r="M42" s="15"/>
      <c r="N42" s="2" t="s">
        <v>15</v>
      </c>
      <c r="O42" s="14">
        <v>48</v>
      </c>
      <c r="Q42" s="35">
        <f t="shared" ref="Q42:Q53" si="17">O42*P42</f>
        <v>0</v>
      </c>
      <c r="R42" s="35"/>
      <c r="T42" s="3" t="s">
        <v>15</v>
      </c>
      <c r="U42" s="35">
        <v>48</v>
      </c>
      <c r="W42" s="35">
        <f t="shared" si="13"/>
        <v>0</v>
      </c>
      <c r="X42" s="35"/>
      <c r="Z42" s="3" t="s">
        <v>15</v>
      </c>
      <c r="AA42" s="35">
        <v>48</v>
      </c>
      <c r="AC42" s="35">
        <f t="shared" si="14"/>
        <v>0</v>
      </c>
      <c r="AD42" s="35"/>
      <c r="AF42" s="3" t="s">
        <v>15</v>
      </c>
      <c r="AG42" s="35">
        <v>48</v>
      </c>
      <c r="AI42" s="35">
        <f t="shared" si="15"/>
        <v>0</v>
      </c>
      <c r="AJ42" s="35"/>
      <c r="AL42" s="3" t="s">
        <v>15</v>
      </c>
      <c r="AM42" s="35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8"/>
      <c r="H43" s="28"/>
      <c r="I43" s="28"/>
      <c r="J43" s="28"/>
      <c r="K43" s="14">
        <f>SUM(G43:J43)</f>
        <v>0</v>
      </c>
      <c r="M43" s="15"/>
      <c r="N43" s="2" t="s">
        <v>16</v>
      </c>
      <c r="O43" s="14">
        <v>77</v>
      </c>
      <c r="Q43" s="35">
        <f t="shared" si="17"/>
        <v>0</v>
      </c>
      <c r="R43" s="35"/>
      <c r="T43" s="3" t="s">
        <v>16</v>
      </c>
      <c r="U43" s="35">
        <v>77</v>
      </c>
      <c r="W43" s="35">
        <f t="shared" si="13"/>
        <v>0</v>
      </c>
      <c r="X43" s="35"/>
      <c r="Z43" s="3" t="s">
        <v>16</v>
      </c>
      <c r="AA43" s="35">
        <v>77</v>
      </c>
      <c r="AC43" s="35">
        <f t="shared" si="14"/>
        <v>0</v>
      </c>
      <c r="AD43" s="35"/>
      <c r="AF43" s="3" t="s">
        <v>16</v>
      </c>
      <c r="AG43" s="35">
        <v>77</v>
      </c>
      <c r="AI43" s="35">
        <f t="shared" si="15"/>
        <v>0</v>
      </c>
      <c r="AJ43" s="35"/>
      <c r="AL43" s="3" t="s">
        <v>16</v>
      </c>
      <c r="AM43" s="35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8"/>
      <c r="H44" s="28"/>
      <c r="I44" s="28"/>
      <c r="J44" s="28"/>
      <c r="K44" s="14">
        <f t="shared" si="12"/>
        <v>0</v>
      </c>
      <c r="L44" s="14"/>
      <c r="M44" s="17"/>
      <c r="N44" s="2" t="s">
        <v>17</v>
      </c>
      <c r="O44" s="14">
        <v>60</v>
      </c>
      <c r="Q44" s="35">
        <f t="shared" si="17"/>
        <v>0</v>
      </c>
      <c r="R44" s="35"/>
      <c r="T44" s="3" t="s">
        <v>17</v>
      </c>
      <c r="U44" s="35">
        <v>60</v>
      </c>
      <c r="W44" s="35">
        <f t="shared" si="13"/>
        <v>0</v>
      </c>
      <c r="X44" s="35"/>
      <c r="Z44" s="3" t="s">
        <v>17</v>
      </c>
      <c r="AA44" s="35">
        <v>60</v>
      </c>
      <c r="AC44" s="35">
        <f t="shared" si="14"/>
        <v>0</v>
      </c>
      <c r="AD44" s="35"/>
      <c r="AF44" s="3" t="s">
        <v>17</v>
      </c>
      <c r="AG44" s="35">
        <v>60</v>
      </c>
      <c r="AI44" s="35">
        <f t="shared" si="15"/>
        <v>0</v>
      </c>
      <c r="AJ44" s="35"/>
      <c r="AL44" s="3" t="s">
        <v>17</v>
      </c>
      <c r="AM44" s="35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8"/>
      <c r="H45" s="28"/>
      <c r="I45" s="28"/>
      <c r="J45" s="28"/>
      <c r="K45" s="14">
        <f t="shared" si="12"/>
        <v>0</v>
      </c>
      <c r="M45" s="15"/>
      <c r="N45" s="2" t="s">
        <v>18</v>
      </c>
      <c r="O45" s="14">
        <v>48</v>
      </c>
      <c r="Q45" s="35">
        <f t="shared" si="17"/>
        <v>0</v>
      </c>
      <c r="R45" s="35"/>
      <c r="T45" s="3" t="s">
        <v>18</v>
      </c>
      <c r="U45" s="35">
        <v>48</v>
      </c>
      <c r="W45" s="35">
        <f t="shared" si="13"/>
        <v>0</v>
      </c>
      <c r="X45" s="35"/>
      <c r="Z45" s="3" t="s">
        <v>18</v>
      </c>
      <c r="AA45" s="35">
        <v>48</v>
      </c>
      <c r="AC45" s="35">
        <f t="shared" si="14"/>
        <v>0</v>
      </c>
      <c r="AD45" s="35"/>
      <c r="AF45" s="3" t="s">
        <v>18</v>
      </c>
      <c r="AG45" s="35">
        <v>48</v>
      </c>
      <c r="AI45" s="35">
        <f t="shared" si="15"/>
        <v>0</v>
      </c>
      <c r="AJ45" s="35"/>
      <c r="AL45" s="3" t="s">
        <v>18</v>
      </c>
      <c r="AM45" s="35">
        <v>48</v>
      </c>
      <c r="AO45" s="14">
        <f t="shared" si="16"/>
        <v>0</v>
      </c>
      <c r="AP45" s="14"/>
    </row>
    <row r="46" spans="1:43" outlineLevel="1" x14ac:dyDescent="0.3">
      <c r="F46" s="16"/>
      <c r="G46" s="28"/>
      <c r="H46" s="28"/>
      <c r="I46" s="28"/>
      <c r="J46" s="28"/>
      <c r="K46" s="14">
        <f t="shared" si="12"/>
        <v>0</v>
      </c>
      <c r="M46" s="15"/>
      <c r="N46" s="2" t="s">
        <v>19</v>
      </c>
      <c r="O46" s="14">
        <v>60</v>
      </c>
      <c r="Q46" s="35">
        <f t="shared" si="17"/>
        <v>0</v>
      </c>
      <c r="R46" s="35"/>
      <c r="T46" s="3" t="s">
        <v>19</v>
      </c>
      <c r="U46" s="35">
        <v>60</v>
      </c>
      <c r="W46" s="35">
        <f t="shared" si="13"/>
        <v>0</v>
      </c>
      <c r="X46" s="35"/>
      <c r="Z46" s="3" t="s">
        <v>19</v>
      </c>
      <c r="AA46" s="35">
        <v>60</v>
      </c>
      <c r="AC46" s="35">
        <f t="shared" si="14"/>
        <v>0</v>
      </c>
      <c r="AD46" s="35"/>
      <c r="AF46" s="3" t="s">
        <v>19</v>
      </c>
      <c r="AG46" s="35">
        <v>60</v>
      </c>
      <c r="AI46" s="35">
        <f t="shared" si="15"/>
        <v>0</v>
      </c>
      <c r="AJ46" s="35"/>
      <c r="AL46" s="3" t="s">
        <v>19</v>
      </c>
      <c r="AM46" s="35">
        <v>60</v>
      </c>
      <c r="AO46" s="14">
        <f t="shared" si="16"/>
        <v>0</v>
      </c>
      <c r="AP46" s="14"/>
    </row>
    <row r="47" spans="1:43" outlineLevel="1" x14ac:dyDescent="0.3">
      <c r="F47" s="16"/>
      <c r="G47" s="28"/>
      <c r="H47" s="28"/>
      <c r="I47" s="28"/>
      <c r="J47" s="28"/>
      <c r="K47" s="14">
        <f t="shared" si="12"/>
        <v>0</v>
      </c>
      <c r="M47" s="15"/>
      <c r="N47" s="2" t="s">
        <v>20</v>
      </c>
      <c r="O47" s="14">
        <v>48</v>
      </c>
      <c r="Q47" s="35">
        <f t="shared" si="17"/>
        <v>0</v>
      </c>
      <c r="R47" s="35"/>
      <c r="T47" s="3" t="s">
        <v>20</v>
      </c>
      <c r="U47" s="35">
        <v>48</v>
      </c>
      <c r="W47" s="35">
        <f t="shared" si="13"/>
        <v>0</v>
      </c>
      <c r="X47" s="35"/>
      <c r="Z47" s="3" t="s">
        <v>20</v>
      </c>
      <c r="AA47" s="35">
        <v>48</v>
      </c>
      <c r="AC47" s="35">
        <f t="shared" si="14"/>
        <v>0</v>
      </c>
      <c r="AD47" s="35"/>
      <c r="AF47" s="3" t="s">
        <v>20</v>
      </c>
      <c r="AG47" s="35">
        <v>48</v>
      </c>
      <c r="AI47" s="35">
        <f t="shared" si="15"/>
        <v>0</v>
      </c>
      <c r="AJ47" s="35"/>
      <c r="AL47" s="3" t="s">
        <v>20</v>
      </c>
      <c r="AM47" s="35">
        <v>48</v>
      </c>
      <c r="AO47" s="14">
        <f t="shared" si="16"/>
        <v>0</v>
      </c>
      <c r="AP47" s="14"/>
    </row>
    <row r="48" spans="1:43" outlineLevel="1" x14ac:dyDescent="0.3">
      <c r="G48" s="28"/>
      <c r="H48" s="28"/>
      <c r="I48" s="28"/>
      <c r="J48" s="28"/>
      <c r="K48" s="14">
        <f t="shared" si="12"/>
        <v>0</v>
      </c>
      <c r="M48" s="15"/>
      <c r="N48" s="2" t="s">
        <v>21</v>
      </c>
      <c r="O48" s="14">
        <v>40</v>
      </c>
      <c r="Q48" s="35">
        <f t="shared" si="17"/>
        <v>0</v>
      </c>
      <c r="R48" s="35"/>
      <c r="T48" s="3" t="s">
        <v>21</v>
      </c>
      <c r="U48" s="35">
        <v>40</v>
      </c>
      <c r="W48" s="35">
        <f t="shared" si="13"/>
        <v>0</v>
      </c>
      <c r="X48" s="35"/>
      <c r="Z48" s="3" t="s">
        <v>21</v>
      </c>
      <c r="AA48" s="35">
        <v>40</v>
      </c>
      <c r="AC48" s="35">
        <f t="shared" si="14"/>
        <v>0</v>
      </c>
      <c r="AD48" s="35"/>
      <c r="AF48" s="3" t="s">
        <v>21</v>
      </c>
      <c r="AG48" s="35">
        <v>40</v>
      </c>
      <c r="AI48" s="35">
        <f t="shared" si="15"/>
        <v>0</v>
      </c>
      <c r="AJ48" s="35"/>
      <c r="AL48" s="3" t="s">
        <v>21</v>
      </c>
      <c r="AM48" s="35">
        <v>40</v>
      </c>
      <c r="AO48" s="14">
        <f t="shared" si="16"/>
        <v>0</v>
      </c>
      <c r="AP48" s="14"/>
    </row>
    <row r="49" spans="4:42" outlineLevel="1" x14ac:dyDescent="0.3">
      <c r="G49" s="28"/>
      <c r="H49" s="28"/>
      <c r="I49" s="28"/>
      <c r="J49" s="28"/>
      <c r="K49" s="14">
        <f t="shared" si="12"/>
        <v>0</v>
      </c>
      <c r="M49" s="15"/>
      <c r="N49" s="2" t="s">
        <v>22</v>
      </c>
      <c r="O49" s="14">
        <v>48</v>
      </c>
      <c r="Q49" s="35">
        <f t="shared" si="17"/>
        <v>0</v>
      </c>
      <c r="R49" s="35"/>
      <c r="T49" s="3" t="s">
        <v>22</v>
      </c>
      <c r="U49" s="35">
        <v>48</v>
      </c>
      <c r="W49" s="35">
        <f t="shared" si="13"/>
        <v>0</v>
      </c>
      <c r="X49" s="35"/>
      <c r="Z49" s="3" t="s">
        <v>22</v>
      </c>
      <c r="AA49" s="35">
        <v>48</v>
      </c>
      <c r="AC49" s="35">
        <f t="shared" si="14"/>
        <v>0</v>
      </c>
      <c r="AD49" s="35"/>
      <c r="AF49" s="3" t="s">
        <v>22</v>
      </c>
      <c r="AG49" s="35">
        <v>48</v>
      </c>
      <c r="AI49" s="35">
        <f t="shared" si="15"/>
        <v>0</v>
      </c>
      <c r="AJ49" s="35"/>
      <c r="AL49" s="3" t="s">
        <v>22</v>
      </c>
      <c r="AM49" s="35">
        <v>48</v>
      </c>
      <c r="AO49" s="14">
        <f t="shared" si="16"/>
        <v>0</v>
      </c>
      <c r="AP49" s="14"/>
    </row>
    <row r="50" spans="4:42" outlineLevel="1" x14ac:dyDescent="0.3">
      <c r="G50" s="28"/>
      <c r="H50" s="28"/>
      <c r="I50" s="28"/>
      <c r="J50" s="28"/>
      <c r="K50" s="14">
        <f t="shared" si="12"/>
        <v>0</v>
      </c>
      <c r="M50" s="15"/>
      <c r="N50" s="2" t="s">
        <v>23</v>
      </c>
      <c r="O50" s="14">
        <v>68</v>
      </c>
      <c r="Q50" s="35">
        <f t="shared" si="17"/>
        <v>0</v>
      </c>
      <c r="R50" s="35"/>
      <c r="T50" s="3" t="s">
        <v>23</v>
      </c>
      <c r="U50" s="35">
        <v>68</v>
      </c>
      <c r="W50" s="35">
        <f t="shared" si="13"/>
        <v>0</v>
      </c>
      <c r="X50" s="35"/>
      <c r="Z50" s="3" t="s">
        <v>23</v>
      </c>
      <c r="AA50" s="35">
        <v>68</v>
      </c>
      <c r="AC50" s="35">
        <f t="shared" si="14"/>
        <v>0</v>
      </c>
      <c r="AD50" s="35"/>
      <c r="AF50" s="3" t="s">
        <v>23</v>
      </c>
      <c r="AG50" s="35">
        <v>68</v>
      </c>
      <c r="AI50" s="35">
        <f t="shared" si="15"/>
        <v>0</v>
      </c>
      <c r="AJ50" s="35"/>
      <c r="AL50" s="3" t="s">
        <v>23</v>
      </c>
      <c r="AM50" s="35">
        <v>68</v>
      </c>
      <c r="AO50" s="14">
        <f t="shared" si="16"/>
        <v>0</v>
      </c>
      <c r="AP50" s="14"/>
    </row>
    <row r="51" spans="4:42" outlineLevel="1" x14ac:dyDescent="0.3">
      <c r="G51" s="28"/>
      <c r="H51" s="28"/>
      <c r="I51" s="28"/>
      <c r="J51" s="28"/>
      <c r="K51" s="14">
        <f t="shared" si="12"/>
        <v>0</v>
      </c>
      <c r="M51" s="15"/>
      <c r="N51" s="2" t="s">
        <v>24</v>
      </c>
      <c r="O51" s="14">
        <v>95</v>
      </c>
      <c r="Q51" s="35">
        <f t="shared" si="17"/>
        <v>0</v>
      </c>
      <c r="R51" s="35"/>
      <c r="T51" s="3" t="s">
        <v>24</v>
      </c>
      <c r="U51" s="35">
        <v>95</v>
      </c>
      <c r="W51" s="35">
        <f t="shared" si="13"/>
        <v>0</v>
      </c>
      <c r="X51" s="35"/>
      <c r="Z51" s="3" t="s">
        <v>24</v>
      </c>
      <c r="AA51" s="35">
        <v>95</v>
      </c>
      <c r="AC51" s="35">
        <f t="shared" si="14"/>
        <v>0</v>
      </c>
      <c r="AD51" s="35"/>
      <c r="AF51" s="3" t="s">
        <v>24</v>
      </c>
      <c r="AG51" s="35">
        <v>95</v>
      </c>
      <c r="AI51" s="35">
        <f t="shared" si="15"/>
        <v>0</v>
      </c>
      <c r="AJ51" s="35"/>
      <c r="AL51" s="3" t="s">
        <v>24</v>
      </c>
      <c r="AM51" s="35">
        <v>95</v>
      </c>
      <c r="AO51" s="14">
        <f t="shared" si="16"/>
        <v>0</v>
      </c>
      <c r="AP51" s="14"/>
    </row>
    <row r="52" spans="4:42" outlineLevel="1" x14ac:dyDescent="0.3">
      <c r="G52" s="28"/>
      <c r="H52" s="28"/>
      <c r="I52" s="28"/>
      <c r="J52" s="28"/>
      <c r="K52" s="14">
        <f t="shared" si="12"/>
        <v>0</v>
      </c>
      <c r="M52" s="15"/>
      <c r="N52" s="2" t="s">
        <v>25</v>
      </c>
      <c r="O52" s="14">
        <v>40</v>
      </c>
      <c r="Q52" s="35">
        <f t="shared" si="17"/>
        <v>0</v>
      </c>
      <c r="R52" s="35"/>
      <c r="T52" s="3" t="s">
        <v>25</v>
      </c>
      <c r="U52" s="35">
        <v>40</v>
      </c>
      <c r="W52" s="35">
        <f t="shared" si="13"/>
        <v>0</v>
      </c>
      <c r="X52" s="35"/>
      <c r="Z52" s="3" t="s">
        <v>25</v>
      </c>
      <c r="AA52" s="35">
        <v>40</v>
      </c>
      <c r="AC52" s="35">
        <f t="shared" si="14"/>
        <v>0</v>
      </c>
      <c r="AD52" s="35"/>
      <c r="AF52" s="3" t="s">
        <v>25</v>
      </c>
      <c r="AG52" s="35">
        <v>40</v>
      </c>
      <c r="AI52" s="35">
        <f t="shared" si="15"/>
        <v>0</v>
      </c>
      <c r="AJ52" s="35"/>
      <c r="AL52" s="3" t="s">
        <v>25</v>
      </c>
      <c r="AM52" s="35">
        <v>40</v>
      </c>
      <c r="AO52" s="14">
        <f t="shared" si="16"/>
        <v>0</v>
      </c>
      <c r="AP52" s="14"/>
    </row>
    <row r="53" spans="4:42" outlineLevel="1" x14ac:dyDescent="0.3">
      <c r="G53" s="28"/>
      <c r="H53" s="28"/>
      <c r="I53" s="28"/>
      <c r="J53" s="28"/>
      <c r="K53" s="14">
        <f t="shared" si="12"/>
        <v>0</v>
      </c>
      <c r="M53" s="15"/>
      <c r="N53" s="2" t="s">
        <v>26</v>
      </c>
      <c r="O53" s="14">
        <v>40</v>
      </c>
      <c r="Q53" s="35">
        <f t="shared" si="17"/>
        <v>0</v>
      </c>
      <c r="R53" s="35"/>
      <c r="T53" s="3" t="s">
        <v>26</v>
      </c>
      <c r="U53" s="35">
        <v>40</v>
      </c>
      <c r="W53" s="35">
        <f t="shared" si="13"/>
        <v>0</v>
      </c>
      <c r="X53" s="35"/>
      <c r="Z53" s="3" t="s">
        <v>26</v>
      </c>
      <c r="AA53" s="35">
        <v>40</v>
      </c>
      <c r="AC53" s="35">
        <f t="shared" si="14"/>
        <v>0</v>
      </c>
      <c r="AD53" s="35"/>
      <c r="AF53" s="3" t="s">
        <v>26</v>
      </c>
      <c r="AG53" s="35">
        <v>40</v>
      </c>
      <c r="AI53" s="35">
        <f t="shared" si="15"/>
        <v>0</v>
      </c>
      <c r="AJ53" s="35"/>
      <c r="AL53" s="3" t="s">
        <v>26</v>
      </c>
      <c r="AM53" s="35">
        <v>40</v>
      </c>
      <c r="AO53" s="14">
        <f t="shared" si="16"/>
        <v>0</v>
      </c>
      <c r="AP53" s="14"/>
    </row>
    <row r="54" spans="4:42" outlineLevel="1" x14ac:dyDescent="0.3">
      <c r="G54" s="28"/>
      <c r="H54" s="28"/>
      <c r="I54" s="28"/>
      <c r="J54" s="28"/>
      <c r="K54" s="14">
        <f t="shared" si="12"/>
        <v>0</v>
      </c>
      <c r="M54" s="15"/>
      <c r="N54" s="2" t="s">
        <v>27</v>
      </c>
      <c r="O54" s="14">
        <v>40</v>
      </c>
      <c r="Q54" s="35">
        <f>O54*P54</f>
        <v>0</v>
      </c>
      <c r="R54" s="35"/>
      <c r="T54" s="3" t="s">
        <v>27</v>
      </c>
      <c r="U54" s="35">
        <v>40</v>
      </c>
      <c r="W54" s="35">
        <f>U54*V54</f>
        <v>0</v>
      </c>
      <c r="X54" s="35"/>
      <c r="Z54" s="3" t="s">
        <v>27</v>
      </c>
      <c r="AA54" s="35">
        <v>40</v>
      </c>
      <c r="AC54" s="35">
        <f>AA54*AB54</f>
        <v>0</v>
      </c>
      <c r="AD54" s="35"/>
      <c r="AF54" s="3" t="s">
        <v>27</v>
      </c>
      <c r="AG54" s="35">
        <v>40</v>
      </c>
      <c r="AI54" s="35">
        <f>AG54*AH54</f>
        <v>0</v>
      </c>
      <c r="AJ54" s="35"/>
      <c r="AL54" s="3" t="s">
        <v>27</v>
      </c>
      <c r="AM54" s="35">
        <v>40</v>
      </c>
      <c r="AO54" s="14">
        <f>AM54*AN54</f>
        <v>0</v>
      </c>
      <c r="AP54" s="14"/>
    </row>
    <row r="55" spans="4:42" outlineLevel="1" x14ac:dyDescent="0.3">
      <c r="G55" s="28"/>
      <c r="H55" s="28"/>
      <c r="I55" s="28"/>
      <c r="J55" s="28"/>
      <c r="K55" s="14">
        <f t="shared" si="12"/>
        <v>0</v>
      </c>
      <c r="M55" s="15"/>
      <c r="N55" s="2" t="s">
        <v>53</v>
      </c>
      <c r="O55" s="14">
        <v>100.91743119266054</v>
      </c>
      <c r="Q55" s="35">
        <f t="shared" ref="Q55:Q60" si="18">O55*P55</f>
        <v>0</v>
      </c>
      <c r="R55" s="35"/>
      <c r="T55" s="3" t="s">
        <v>53</v>
      </c>
      <c r="U55" s="35">
        <v>100.91743119266054</v>
      </c>
      <c r="W55" s="35">
        <f t="shared" ref="W55:W60" si="19">U55*V55</f>
        <v>0</v>
      </c>
      <c r="X55" s="35"/>
      <c r="Z55" s="3" t="s">
        <v>53</v>
      </c>
      <c r="AA55" s="35">
        <v>100.91743119266054</v>
      </c>
      <c r="AC55" s="35">
        <f t="shared" ref="AC55:AC60" si="20">AA55*AB55</f>
        <v>0</v>
      </c>
      <c r="AD55" s="35"/>
      <c r="AF55" s="3" t="s">
        <v>53</v>
      </c>
      <c r="AG55" s="35">
        <v>100.91743119266054</v>
      </c>
      <c r="AI55" s="35">
        <f t="shared" ref="AI55:AI60" si="21">AG55*AH55</f>
        <v>0</v>
      </c>
      <c r="AJ55" s="35"/>
      <c r="AL55" s="3" t="s">
        <v>53</v>
      </c>
      <c r="AM55" s="35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8"/>
      <c r="H56" s="28"/>
      <c r="I56" s="28"/>
      <c r="J56" s="28"/>
      <c r="K56" s="14">
        <f t="shared" si="12"/>
        <v>0</v>
      </c>
      <c r="M56" s="15"/>
      <c r="N56" s="2" t="s">
        <v>54</v>
      </c>
      <c r="O56" s="14">
        <v>103.63</v>
      </c>
      <c r="Q56" s="35">
        <f t="shared" si="18"/>
        <v>0</v>
      </c>
      <c r="R56" s="35"/>
      <c r="T56" s="3" t="s">
        <v>54</v>
      </c>
      <c r="U56" s="35">
        <v>103.63</v>
      </c>
      <c r="W56" s="35">
        <f t="shared" si="19"/>
        <v>0</v>
      </c>
      <c r="X56" s="35"/>
      <c r="Z56" s="3" t="s">
        <v>54</v>
      </c>
      <c r="AA56" s="35">
        <v>103.63</v>
      </c>
      <c r="AC56" s="35">
        <f t="shared" si="20"/>
        <v>0</v>
      </c>
      <c r="AD56" s="35"/>
      <c r="AF56" s="3" t="s">
        <v>54</v>
      </c>
      <c r="AG56" s="35">
        <v>103.63</v>
      </c>
      <c r="AI56" s="35">
        <f t="shared" si="21"/>
        <v>0</v>
      </c>
      <c r="AJ56" s="35"/>
      <c r="AL56" s="3" t="s">
        <v>54</v>
      </c>
      <c r="AM56" s="35">
        <v>103.63</v>
      </c>
      <c r="AO56" s="14">
        <f t="shared" si="22"/>
        <v>0</v>
      </c>
      <c r="AP56" s="14"/>
    </row>
    <row r="57" spans="4:42" outlineLevel="1" x14ac:dyDescent="0.3">
      <c r="G57" s="28"/>
      <c r="H57" s="28"/>
      <c r="I57" s="28"/>
      <c r="J57" s="28"/>
      <c r="K57" s="14">
        <f t="shared" si="12"/>
        <v>0</v>
      </c>
      <c r="M57" s="15"/>
      <c r="N57" s="2" t="s">
        <v>55</v>
      </c>
      <c r="O57" s="14">
        <v>91.93</v>
      </c>
      <c r="Q57" s="35">
        <f t="shared" si="18"/>
        <v>0</v>
      </c>
      <c r="R57" s="35"/>
      <c r="T57" s="3" t="s">
        <v>55</v>
      </c>
      <c r="U57" s="35">
        <v>91.93</v>
      </c>
      <c r="W57" s="35">
        <f t="shared" si="19"/>
        <v>0</v>
      </c>
      <c r="X57" s="35"/>
      <c r="Z57" s="3" t="s">
        <v>55</v>
      </c>
      <c r="AA57" s="35">
        <v>91.93</v>
      </c>
      <c r="AC57" s="35">
        <f t="shared" si="20"/>
        <v>0</v>
      </c>
      <c r="AD57" s="35"/>
      <c r="AF57" s="3" t="s">
        <v>55</v>
      </c>
      <c r="AG57" s="35">
        <v>91.93</v>
      </c>
      <c r="AI57" s="35">
        <f t="shared" si="21"/>
        <v>0</v>
      </c>
      <c r="AJ57" s="35"/>
      <c r="AL57" s="3" t="s">
        <v>55</v>
      </c>
      <c r="AM57" s="35">
        <v>91.93</v>
      </c>
      <c r="AO57" s="14">
        <f t="shared" si="22"/>
        <v>0</v>
      </c>
      <c r="AP57" s="14"/>
    </row>
    <row r="58" spans="4:42" outlineLevel="1" x14ac:dyDescent="0.3">
      <c r="G58" s="28"/>
      <c r="H58" s="28"/>
      <c r="I58" s="28"/>
      <c r="J58" s="28"/>
      <c r="K58" s="14">
        <f t="shared" si="12"/>
        <v>0</v>
      </c>
      <c r="M58" s="15"/>
      <c r="N58" s="2" t="s">
        <v>56</v>
      </c>
      <c r="O58" s="14">
        <v>86.78</v>
      </c>
      <c r="Q58" s="35">
        <f t="shared" si="18"/>
        <v>0</v>
      </c>
      <c r="R58" s="35"/>
      <c r="T58" s="3" t="s">
        <v>56</v>
      </c>
      <c r="U58" s="35">
        <v>86.78</v>
      </c>
      <c r="W58" s="35">
        <f t="shared" si="19"/>
        <v>0</v>
      </c>
      <c r="X58" s="35"/>
      <c r="Z58" s="3" t="s">
        <v>56</v>
      </c>
      <c r="AA58" s="35">
        <v>86.78</v>
      </c>
      <c r="AC58" s="35">
        <f t="shared" si="20"/>
        <v>0</v>
      </c>
      <c r="AD58" s="35"/>
      <c r="AF58" s="3" t="s">
        <v>56</v>
      </c>
      <c r="AG58" s="35">
        <v>86.78</v>
      </c>
      <c r="AI58" s="35">
        <f t="shared" si="21"/>
        <v>0</v>
      </c>
      <c r="AJ58" s="35"/>
      <c r="AL58" s="3" t="s">
        <v>56</v>
      </c>
      <c r="AM58" s="35">
        <v>86.78</v>
      </c>
      <c r="AO58" s="14">
        <f t="shared" si="22"/>
        <v>0</v>
      </c>
      <c r="AP58" s="14"/>
    </row>
    <row r="59" spans="4:42" outlineLevel="1" x14ac:dyDescent="0.3">
      <c r="G59" s="28"/>
      <c r="H59" s="28"/>
      <c r="I59" s="28"/>
      <c r="J59" s="28"/>
      <c r="K59" s="14">
        <f t="shared" si="12"/>
        <v>0</v>
      </c>
      <c r="M59" s="15"/>
      <c r="N59" s="2" t="s">
        <v>57</v>
      </c>
      <c r="O59" s="14">
        <v>76.69</v>
      </c>
      <c r="Q59" s="35">
        <f t="shared" si="18"/>
        <v>0</v>
      </c>
      <c r="R59" s="35"/>
      <c r="T59" s="3" t="s">
        <v>57</v>
      </c>
      <c r="U59" s="35">
        <v>76.69</v>
      </c>
      <c r="W59" s="35">
        <f t="shared" si="19"/>
        <v>0</v>
      </c>
      <c r="X59" s="35"/>
      <c r="Z59" s="3" t="s">
        <v>57</v>
      </c>
      <c r="AA59" s="35">
        <v>76.69</v>
      </c>
      <c r="AC59" s="35">
        <f t="shared" si="20"/>
        <v>0</v>
      </c>
      <c r="AD59" s="35"/>
      <c r="AF59" s="3" t="s">
        <v>57</v>
      </c>
      <c r="AG59" s="35">
        <v>76.69</v>
      </c>
      <c r="AI59" s="35">
        <f t="shared" si="21"/>
        <v>0</v>
      </c>
      <c r="AJ59" s="35"/>
      <c r="AL59" s="3" t="s">
        <v>57</v>
      </c>
      <c r="AM59" s="35">
        <v>76.69</v>
      </c>
      <c r="AO59" s="14">
        <f t="shared" si="22"/>
        <v>0</v>
      </c>
      <c r="AP59" s="14"/>
    </row>
    <row r="60" spans="4:42" outlineLevel="1" x14ac:dyDescent="0.3">
      <c r="G60" s="28"/>
      <c r="H60" s="28"/>
      <c r="I60" s="28"/>
      <c r="J60" s="28"/>
      <c r="K60" s="14">
        <f t="shared" si="12"/>
        <v>0</v>
      </c>
      <c r="M60" s="15"/>
      <c r="N60" s="2" t="s">
        <v>58</v>
      </c>
      <c r="O60" s="14">
        <v>76.69</v>
      </c>
      <c r="Q60" s="35">
        <f t="shared" si="18"/>
        <v>0</v>
      </c>
      <c r="R60" s="35"/>
      <c r="T60" s="3" t="s">
        <v>58</v>
      </c>
      <c r="U60" s="35">
        <v>76.69</v>
      </c>
      <c r="W60" s="35">
        <f t="shared" si="19"/>
        <v>0</v>
      </c>
      <c r="X60" s="35"/>
      <c r="Z60" s="3" t="s">
        <v>58</v>
      </c>
      <c r="AA60" s="35">
        <v>76.69</v>
      </c>
      <c r="AC60" s="35">
        <f t="shared" si="20"/>
        <v>0</v>
      </c>
      <c r="AD60" s="35"/>
      <c r="AF60" s="3" t="s">
        <v>58</v>
      </c>
      <c r="AG60" s="35">
        <v>76.69</v>
      </c>
      <c r="AI60" s="35">
        <f t="shared" si="21"/>
        <v>0</v>
      </c>
      <c r="AJ60" s="35"/>
      <c r="AL60" s="3" t="s">
        <v>58</v>
      </c>
      <c r="AM60" s="35">
        <v>76.69</v>
      </c>
      <c r="AO60" s="14">
        <f t="shared" si="22"/>
        <v>0</v>
      </c>
      <c r="AP60" s="14"/>
    </row>
    <row r="61" spans="4:42" outlineLevel="1" x14ac:dyDescent="0.3">
      <c r="G61" s="28"/>
      <c r="H61" s="28"/>
      <c r="I61" s="28"/>
      <c r="J61" s="28"/>
      <c r="K61" s="14">
        <f t="shared" si="12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outlineLevel="1" x14ac:dyDescent="0.3">
      <c r="G62" s="28"/>
      <c r="H62" s="28"/>
      <c r="I62" s="28"/>
      <c r="J62" s="28"/>
      <c r="K62" s="14">
        <f t="shared" si="12"/>
        <v>0</v>
      </c>
      <c r="M62" s="15"/>
      <c r="N62" s="1" t="s">
        <v>37</v>
      </c>
      <c r="O62" s="14"/>
      <c r="Q62" s="35"/>
      <c r="R62" s="35"/>
      <c r="T62" s="25" t="s">
        <v>37</v>
      </c>
      <c r="U62" s="35">
        <f>G65</f>
        <v>0</v>
      </c>
      <c r="W62" s="35"/>
      <c r="X62" s="35"/>
      <c r="Z62" s="25" t="s">
        <v>37</v>
      </c>
      <c r="AA62" s="35">
        <f>H65</f>
        <v>0</v>
      </c>
      <c r="AC62" s="35"/>
      <c r="AD62" s="35"/>
      <c r="AF62" s="25" t="s">
        <v>37</v>
      </c>
      <c r="AG62" s="35">
        <f>I65</f>
        <v>0</v>
      </c>
      <c r="AI62" s="35"/>
      <c r="AJ62" s="35"/>
      <c r="AL62" s="25" t="s">
        <v>37</v>
      </c>
      <c r="AM62" s="35">
        <f>J65</f>
        <v>0</v>
      </c>
      <c r="AO62" s="14"/>
      <c r="AP62" s="14"/>
    </row>
    <row r="63" spans="4:42" outlineLevel="1" x14ac:dyDescent="0.3">
      <c r="E63" s="14"/>
      <c r="G63" s="28"/>
      <c r="H63" s="28"/>
      <c r="I63" s="28"/>
      <c r="J63" s="28"/>
      <c r="K63" s="14">
        <f t="shared" si="12"/>
        <v>0</v>
      </c>
      <c r="L63" s="14"/>
      <c r="M63" s="17"/>
      <c r="Q63" s="35"/>
      <c r="R63" s="35"/>
      <c r="W63" s="35"/>
      <c r="X63" s="35"/>
      <c r="AC63" s="35"/>
      <c r="AD63" s="35"/>
      <c r="AF63" s="25"/>
      <c r="AL63" s="25"/>
    </row>
    <row r="64" spans="4:42" outlineLevel="1" x14ac:dyDescent="0.3">
      <c r="D64" s="25" t="s">
        <v>29</v>
      </c>
      <c r="E64" s="25" t="s">
        <v>30</v>
      </c>
      <c r="F64" s="25" t="s">
        <v>31</v>
      </c>
      <c r="G64" s="27" t="s">
        <v>59</v>
      </c>
      <c r="H64" s="27" t="s">
        <v>60</v>
      </c>
      <c r="I64" s="27" t="s">
        <v>61</v>
      </c>
      <c r="J64" s="27" t="s">
        <v>62</v>
      </c>
      <c r="K64" s="25" t="s">
        <v>32</v>
      </c>
      <c r="L64" s="25" t="s">
        <v>12</v>
      </c>
      <c r="M64" s="11"/>
    </row>
    <row r="65" spans="1:43" x14ac:dyDescent="0.3">
      <c r="A65" s="24" t="str">
        <f>A36</f>
        <v>13.6.9.9.1.5</v>
      </c>
      <c r="B65" s="24" t="str">
        <f>B36</f>
        <v>Fire Protection</v>
      </c>
      <c r="C65" s="33"/>
      <c r="D65" s="22">
        <f>SUM(P40:P54)+SUM(V40:V54)+SUM(AB40:AB54)+SUM(AH40:AH54)+SUM(AN40:AN54)</f>
        <v>0</v>
      </c>
      <c r="E65" s="23">
        <f>SUM(Q38+W38+AC38+AI38+AO38)</f>
        <v>0</v>
      </c>
      <c r="F65" s="22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0</v>
      </c>
      <c r="J65" s="30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31"/>
      <c r="H66" s="31"/>
      <c r="I66" s="31"/>
      <c r="J66" s="31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outlineLevel="1" x14ac:dyDescent="0.3">
      <c r="A67" s="20" t="s">
        <v>80</v>
      </c>
      <c r="B67" s="40" t="s">
        <v>48</v>
      </c>
      <c r="C67" s="20"/>
      <c r="D67" s="1"/>
      <c r="E67" s="1"/>
      <c r="F67" s="1"/>
      <c r="G67" s="32"/>
      <c r="H67" s="32"/>
      <c r="I67" s="32"/>
      <c r="J67" s="32"/>
      <c r="K67" s="1"/>
      <c r="L67" s="1"/>
      <c r="M67" s="10"/>
      <c r="N67" s="1"/>
      <c r="O67" s="1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1"/>
      <c r="AP67" s="1"/>
      <c r="AQ67" s="1"/>
    </row>
    <row r="68" spans="1:43" s="1" customFormat="1" outlineLevel="1" x14ac:dyDescent="0.3">
      <c r="F68" s="25"/>
      <c r="G68" s="25"/>
      <c r="H68" s="25"/>
      <c r="I68" s="25"/>
      <c r="J68" s="25"/>
      <c r="K68" s="25"/>
      <c r="L68" s="25"/>
      <c r="M68" s="11"/>
      <c r="N68" s="49" t="s">
        <v>65</v>
      </c>
      <c r="O68" s="49"/>
      <c r="P68" s="49"/>
      <c r="Q68" s="49"/>
      <c r="R68" s="49"/>
      <c r="S68" s="49"/>
      <c r="T68" s="48" t="s">
        <v>66</v>
      </c>
      <c r="U68" s="48"/>
      <c r="V68" s="48"/>
      <c r="W68" s="48"/>
      <c r="X68" s="48"/>
      <c r="Y68" s="48"/>
      <c r="Z68" s="48" t="s">
        <v>67</v>
      </c>
      <c r="AA68" s="48"/>
      <c r="AB68" s="48"/>
      <c r="AC68" s="48"/>
      <c r="AD68" s="48"/>
      <c r="AE68" s="48"/>
      <c r="AF68" s="48" t="s">
        <v>68</v>
      </c>
      <c r="AG68" s="48"/>
      <c r="AH68" s="48"/>
      <c r="AI68" s="48"/>
      <c r="AJ68" s="48"/>
      <c r="AK68" s="48"/>
      <c r="AL68" s="48" t="s">
        <v>69</v>
      </c>
      <c r="AM68" s="48"/>
      <c r="AN68" s="48"/>
      <c r="AO68" s="48"/>
      <c r="AP68" s="48"/>
      <c r="AQ68" s="48"/>
    </row>
    <row r="69" spans="1:43" outlineLevel="1" x14ac:dyDescent="0.3">
      <c r="A69" s="48" t="s">
        <v>8</v>
      </c>
      <c r="B69" s="48"/>
      <c r="C69" s="48"/>
      <c r="D69" s="48"/>
      <c r="E69" s="25" t="s">
        <v>10</v>
      </c>
      <c r="F69" s="25" t="s">
        <v>12</v>
      </c>
      <c r="G69" s="4" t="s">
        <v>52</v>
      </c>
      <c r="H69" s="4" t="s">
        <v>6</v>
      </c>
      <c r="I69" s="4" t="s">
        <v>39</v>
      </c>
      <c r="J69" s="4" t="s">
        <v>38</v>
      </c>
      <c r="K69" s="1"/>
      <c r="L69" s="1"/>
      <c r="M69" s="10"/>
      <c r="N69" s="25" t="s">
        <v>2</v>
      </c>
      <c r="O69" s="12" t="s">
        <v>28</v>
      </c>
      <c r="P69" s="13"/>
      <c r="Q69" s="35">
        <f>SUM(Q71:Q91)</f>
        <v>0</v>
      </c>
      <c r="R69" s="25" t="s">
        <v>36</v>
      </c>
      <c r="S69" s="25" t="s">
        <v>4</v>
      </c>
      <c r="T69" s="25" t="s">
        <v>2</v>
      </c>
      <c r="U69" s="25" t="s">
        <v>28</v>
      </c>
      <c r="V69" s="13"/>
      <c r="W69" s="35">
        <f>SUM(W71:W91)</f>
        <v>0</v>
      </c>
      <c r="X69" s="25" t="s">
        <v>36</v>
      </c>
      <c r="Y69" s="25" t="s">
        <v>4</v>
      </c>
      <c r="Z69" s="25" t="s">
        <v>2</v>
      </c>
      <c r="AA69" s="25" t="s">
        <v>28</v>
      </c>
      <c r="AB69" s="13"/>
      <c r="AC69" s="35">
        <f>SUM(AC71:AC91)</f>
        <v>0</v>
      </c>
      <c r="AD69" s="25" t="s">
        <v>36</v>
      </c>
      <c r="AE69" s="25" t="s">
        <v>4</v>
      </c>
      <c r="AF69" s="25" t="s">
        <v>2</v>
      </c>
      <c r="AG69" s="25" t="s">
        <v>28</v>
      </c>
      <c r="AH69" s="13"/>
      <c r="AI69" s="35">
        <f>SUM(AI71:AI91)</f>
        <v>0</v>
      </c>
      <c r="AJ69" s="25" t="s">
        <v>36</v>
      </c>
      <c r="AK69" s="25" t="s">
        <v>4</v>
      </c>
      <c r="AL69" s="25" t="s">
        <v>2</v>
      </c>
      <c r="AM69" s="25" t="s">
        <v>28</v>
      </c>
      <c r="AN69" s="13"/>
      <c r="AO69" s="14">
        <f>SUM(AO71:AO91)</f>
        <v>0</v>
      </c>
      <c r="AP69" s="25" t="s">
        <v>36</v>
      </c>
      <c r="AQ69" s="25" t="s">
        <v>4</v>
      </c>
    </row>
    <row r="70" spans="1:43" outlineLevel="1" x14ac:dyDescent="0.3">
      <c r="A70" s="25" t="s">
        <v>1</v>
      </c>
      <c r="B70" s="25" t="s">
        <v>9</v>
      </c>
      <c r="C70" s="25"/>
      <c r="D70" s="25" t="s">
        <v>34</v>
      </c>
      <c r="E70" s="25" t="s">
        <v>11</v>
      </c>
      <c r="F70" s="25" t="s">
        <v>33</v>
      </c>
      <c r="G70" s="27"/>
      <c r="H70" s="27"/>
      <c r="I70" s="27"/>
      <c r="J70" s="27"/>
      <c r="K70" s="1"/>
      <c r="L70" s="1"/>
      <c r="M70" s="10"/>
      <c r="N70" s="25" t="s">
        <v>3</v>
      </c>
      <c r="O70" s="25" t="s">
        <v>42</v>
      </c>
      <c r="P70" s="25" t="s">
        <v>41</v>
      </c>
      <c r="Q70" s="25" t="s">
        <v>40</v>
      </c>
      <c r="R70" s="25" t="s">
        <v>35</v>
      </c>
      <c r="S70" s="25" t="s">
        <v>5</v>
      </c>
      <c r="T70" s="25" t="s">
        <v>3</v>
      </c>
      <c r="U70" s="25" t="s">
        <v>42</v>
      </c>
      <c r="V70" s="25" t="s">
        <v>41</v>
      </c>
      <c r="W70" s="25" t="s">
        <v>40</v>
      </c>
      <c r="X70" s="25" t="s">
        <v>35</v>
      </c>
      <c r="Y70" s="25" t="s">
        <v>5</v>
      </c>
      <c r="Z70" s="25" t="s">
        <v>3</v>
      </c>
      <c r="AA70" s="25" t="s">
        <v>42</v>
      </c>
      <c r="AB70" s="25" t="s">
        <v>41</v>
      </c>
      <c r="AC70" s="25" t="s">
        <v>40</v>
      </c>
      <c r="AD70" s="25" t="s">
        <v>35</v>
      </c>
      <c r="AE70" s="25" t="s">
        <v>5</v>
      </c>
      <c r="AF70" s="25" t="s">
        <v>3</v>
      </c>
      <c r="AG70" s="25" t="s">
        <v>42</v>
      </c>
      <c r="AH70" s="25" t="s">
        <v>41</v>
      </c>
      <c r="AI70" s="25" t="s">
        <v>40</v>
      </c>
      <c r="AJ70" s="25" t="s">
        <v>35</v>
      </c>
      <c r="AK70" s="25" t="s">
        <v>5</v>
      </c>
      <c r="AL70" s="25" t="s">
        <v>3</v>
      </c>
      <c r="AM70" s="25" t="s">
        <v>42</v>
      </c>
      <c r="AN70" s="25" t="s">
        <v>41</v>
      </c>
      <c r="AO70" s="25" t="s">
        <v>40</v>
      </c>
      <c r="AP70" s="25" t="s">
        <v>35</v>
      </c>
      <c r="AQ70" s="25" t="s">
        <v>5</v>
      </c>
    </row>
    <row r="71" spans="1:43" outlineLevel="1" x14ac:dyDescent="0.3">
      <c r="E71" s="14"/>
      <c r="G71" s="28"/>
      <c r="H71" s="28"/>
      <c r="I71" s="28"/>
      <c r="J71" s="28"/>
      <c r="K71" s="28">
        <f>SUM(G71:J71)</f>
        <v>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outlineLevel="1" x14ac:dyDescent="0.3">
      <c r="E72" s="14"/>
      <c r="G72" s="28"/>
      <c r="I72" s="28"/>
      <c r="J72" s="28"/>
      <c r="K72" s="28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outlineLevel="1" x14ac:dyDescent="0.3">
      <c r="E73" s="14"/>
      <c r="G73" s="28"/>
      <c r="I73" s="28"/>
      <c r="J73" s="28"/>
      <c r="K73" s="28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outlineLevel="1" x14ac:dyDescent="0.3">
      <c r="E74" s="14"/>
      <c r="F74" s="16"/>
      <c r="G74" s="28"/>
      <c r="I74" s="28"/>
      <c r="J74" s="28"/>
      <c r="K74" s="28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outlineLevel="1" x14ac:dyDescent="0.3">
      <c r="E76" s="14"/>
      <c r="F76" s="16"/>
      <c r="G76" s="28"/>
      <c r="I76" s="28"/>
      <c r="J76" s="28"/>
      <c r="K76" s="28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outlineLevel="1" x14ac:dyDescent="0.3">
      <c r="F77" s="16"/>
      <c r="G77" s="28"/>
      <c r="I77" s="28"/>
      <c r="J77" s="28"/>
      <c r="K77" s="28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outlineLevel="1" x14ac:dyDescent="0.3">
      <c r="F78" s="16"/>
      <c r="G78" s="28"/>
      <c r="I78" s="28"/>
      <c r="J78" s="28"/>
      <c r="K78" s="28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I78" s="35">
        <f t="shared" si="27"/>
        <v>0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outlineLevel="1" x14ac:dyDescent="0.3">
      <c r="G79" s="28"/>
      <c r="I79" s="28"/>
      <c r="J79" s="28"/>
      <c r="K79" s="28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outlineLevel="1" x14ac:dyDescent="0.3">
      <c r="G80" s="28"/>
      <c r="I80" s="28"/>
      <c r="J80" s="28"/>
      <c r="K80" s="28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outlineLevel="1" x14ac:dyDescent="0.3">
      <c r="G81" s="28"/>
      <c r="I81" s="28"/>
      <c r="J81" s="28"/>
      <c r="K81" s="28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outlineLevel="1" x14ac:dyDescent="0.3">
      <c r="G82" s="28"/>
      <c r="I82" s="28"/>
      <c r="J82" s="28"/>
      <c r="K82" s="28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outlineLevel="1" x14ac:dyDescent="0.3">
      <c r="G83" s="28"/>
      <c r="I83" s="28"/>
      <c r="J83" s="28"/>
      <c r="K83" s="28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outlineLevel="1" x14ac:dyDescent="0.3">
      <c r="G84" s="28"/>
      <c r="I84" s="28"/>
      <c r="J84" s="28"/>
      <c r="K84" s="28">
        <f t="shared" si="30"/>
        <v>0</v>
      </c>
      <c r="M84" s="15"/>
      <c r="N84" s="2" t="s">
        <v>26</v>
      </c>
      <c r="O84" s="14">
        <v>40</v>
      </c>
      <c r="Q84" s="35">
        <f t="shared" si="29"/>
        <v>0</v>
      </c>
      <c r="R84" s="35"/>
      <c r="T84" s="3" t="s">
        <v>26</v>
      </c>
      <c r="U84" s="35">
        <v>40</v>
      </c>
      <c r="W84" s="35">
        <f t="shared" si="25"/>
        <v>0</v>
      </c>
      <c r="X84" s="35"/>
      <c r="Z84" s="3" t="s">
        <v>26</v>
      </c>
      <c r="AA84" s="35">
        <v>40</v>
      </c>
      <c r="AC84" s="35">
        <f t="shared" si="26"/>
        <v>0</v>
      </c>
      <c r="AD84" s="35"/>
      <c r="AF84" s="3" t="s">
        <v>26</v>
      </c>
      <c r="AG84" s="35">
        <v>40</v>
      </c>
      <c r="AI84" s="35">
        <f t="shared" si="27"/>
        <v>0</v>
      </c>
      <c r="AJ84" s="35"/>
      <c r="AL84" s="3" t="s">
        <v>26</v>
      </c>
      <c r="AM84" s="35">
        <v>40</v>
      </c>
      <c r="AO84" s="14">
        <f t="shared" si="28"/>
        <v>0</v>
      </c>
      <c r="AP84" s="14"/>
    </row>
    <row r="85" spans="1:43" outlineLevel="1" x14ac:dyDescent="0.3">
      <c r="G85" s="28"/>
      <c r="I85" s="28"/>
      <c r="J85" s="28"/>
      <c r="K85" s="28">
        <f t="shared" si="30"/>
        <v>0</v>
      </c>
      <c r="M85" s="15"/>
      <c r="N85" s="2" t="s">
        <v>27</v>
      </c>
      <c r="O85" s="14">
        <v>40</v>
      </c>
      <c r="Q85" s="35">
        <f>O85*P85</f>
        <v>0</v>
      </c>
      <c r="R85" s="35"/>
      <c r="T85" s="3" t="s">
        <v>27</v>
      </c>
      <c r="U85" s="35">
        <v>40</v>
      </c>
      <c r="W85" s="35">
        <f>U85*V85</f>
        <v>0</v>
      </c>
      <c r="X85" s="35"/>
      <c r="Z85" s="3" t="s">
        <v>27</v>
      </c>
      <c r="AA85" s="35">
        <v>40</v>
      </c>
      <c r="AC85" s="35">
        <f>AA85*AB85</f>
        <v>0</v>
      </c>
      <c r="AD85" s="35"/>
      <c r="AF85" s="3" t="s">
        <v>27</v>
      </c>
      <c r="AG85" s="35">
        <v>40</v>
      </c>
      <c r="AI85" s="35">
        <f>AG85*AH85</f>
        <v>0</v>
      </c>
      <c r="AJ85" s="35"/>
      <c r="AL85" s="3" t="s">
        <v>27</v>
      </c>
      <c r="AM85" s="35">
        <v>40</v>
      </c>
      <c r="AO85" s="14">
        <f>AM85*AN85</f>
        <v>0</v>
      </c>
      <c r="AP85" s="14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5"/>
      <c r="N86" s="2" t="s">
        <v>53</v>
      </c>
      <c r="O86" s="14">
        <v>100.91743119266054</v>
      </c>
      <c r="Q86" s="35">
        <f t="shared" ref="Q86:Q91" si="31">O86*P86</f>
        <v>0</v>
      </c>
      <c r="R86" s="35"/>
      <c r="T86" s="3" t="s">
        <v>53</v>
      </c>
      <c r="U86" s="35">
        <v>100.91743119266054</v>
      </c>
      <c r="W86" s="35">
        <f t="shared" ref="W86:W91" si="32">U86*V86</f>
        <v>0</v>
      </c>
      <c r="X86" s="35"/>
      <c r="Z86" s="3" t="s">
        <v>53</v>
      </c>
      <c r="AA86" s="35">
        <v>100.91743119266054</v>
      </c>
      <c r="AC86" s="35">
        <f t="shared" ref="AC86:AC91" si="33">AA86*AB86</f>
        <v>0</v>
      </c>
      <c r="AD86" s="35"/>
      <c r="AF86" s="3" t="s">
        <v>53</v>
      </c>
      <c r="AG86" s="35">
        <v>100.91743119266054</v>
      </c>
      <c r="AI86" s="35">
        <f t="shared" ref="AI86:AI91" si="34">AG86*AH86</f>
        <v>0</v>
      </c>
      <c r="AJ86" s="35"/>
      <c r="AL86" s="3" t="s">
        <v>53</v>
      </c>
      <c r="AM86" s="35">
        <v>100.91743119266054</v>
      </c>
      <c r="AO86" s="14">
        <f t="shared" ref="AO86:AO91" si="35">AM86*AN86</f>
        <v>0</v>
      </c>
      <c r="AP86" s="14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5"/>
      <c r="N87" s="2" t="s">
        <v>54</v>
      </c>
      <c r="O87" s="14">
        <v>103.63</v>
      </c>
      <c r="Q87" s="35">
        <f t="shared" si="31"/>
        <v>0</v>
      </c>
      <c r="R87" s="35"/>
      <c r="T87" s="3" t="s">
        <v>54</v>
      </c>
      <c r="U87" s="35">
        <v>103.63</v>
      </c>
      <c r="W87" s="35">
        <f t="shared" si="32"/>
        <v>0</v>
      </c>
      <c r="X87" s="35"/>
      <c r="Z87" s="3" t="s">
        <v>54</v>
      </c>
      <c r="AA87" s="35">
        <v>103.63</v>
      </c>
      <c r="AC87" s="35">
        <f t="shared" si="33"/>
        <v>0</v>
      </c>
      <c r="AD87" s="35"/>
      <c r="AF87" s="3" t="s">
        <v>54</v>
      </c>
      <c r="AG87" s="35">
        <v>103.63</v>
      </c>
      <c r="AI87" s="35">
        <f t="shared" si="34"/>
        <v>0</v>
      </c>
      <c r="AJ87" s="35"/>
      <c r="AL87" s="3" t="s">
        <v>54</v>
      </c>
      <c r="AM87" s="35">
        <v>103.63</v>
      </c>
      <c r="AO87" s="14">
        <f t="shared" si="35"/>
        <v>0</v>
      </c>
      <c r="AP87" s="14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5"/>
      <c r="N88" s="2" t="s">
        <v>55</v>
      </c>
      <c r="O88" s="14">
        <v>91.93</v>
      </c>
      <c r="Q88" s="35">
        <f t="shared" si="31"/>
        <v>0</v>
      </c>
      <c r="R88" s="35"/>
      <c r="T88" s="3" t="s">
        <v>55</v>
      </c>
      <c r="U88" s="35">
        <v>91.93</v>
      </c>
      <c r="W88" s="35">
        <f t="shared" si="32"/>
        <v>0</v>
      </c>
      <c r="X88" s="35"/>
      <c r="Z88" s="3" t="s">
        <v>55</v>
      </c>
      <c r="AA88" s="35">
        <v>91.93</v>
      </c>
      <c r="AC88" s="35">
        <f t="shared" si="33"/>
        <v>0</v>
      </c>
      <c r="AD88" s="35"/>
      <c r="AF88" s="3" t="s">
        <v>55</v>
      </c>
      <c r="AG88" s="35">
        <v>91.93</v>
      </c>
      <c r="AI88" s="35">
        <f t="shared" si="34"/>
        <v>0</v>
      </c>
      <c r="AJ88" s="35"/>
      <c r="AL88" s="3" t="s">
        <v>55</v>
      </c>
      <c r="AM88" s="35">
        <v>91.93</v>
      </c>
      <c r="AO88" s="14">
        <f t="shared" si="35"/>
        <v>0</v>
      </c>
      <c r="AP88" s="14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5"/>
      <c r="N89" s="2" t="s">
        <v>56</v>
      </c>
      <c r="O89" s="14">
        <v>86.78</v>
      </c>
      <c r="Q89" s="35">
        <f t="shared" si="31"/>
        <v>0</v>
      </c>
      <c r="R89" s="35"/>
      <c r="T89" s="3" t="s">
        <v>56</v>
      </c>
      <c r="U89" s="35">
        <v>86.78</v>
      </c>
      <c r="W89" s="35">
        <f t="shared" si="32"/>
        <v>0</v>
      </c>
      <c r="X89" s="35"/>
      <c r="Z89" s="3" t="s">
        <v>56</v>
      </c>
      <c r="AA89" s="35">
        <v>86.78</v>
      </c>
      <c r="AC89" s="35">
        <f t="shared" si="33"/>
        <v>0</v>
      </c>
      <c r="AD89" s="35"/>
      <c r="AF89" s="3" t="s">
        <v>56</v>
      </c>
      <c r="AG89" s="35">
        <v>86.78</v>
      </c>
      <c r="AI89" s="35">
        <f t="shared" si="34"/>
        <v>0</v>
      </c>
      <c r="AJ89" s="35"/>
      <c r="AL89" s="3" t="s">
        <v>56</v>
      </c>
      <c r="AM89" s="35">
        <v>86.78</v>
      </c>
      <c r="AO89" s="14">
        <f t="shared" si="35"/>
        <v>0</v>
      </c>
      <c r="AP89" s="14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5"/>
      <c r="N90" s="2" t="s">
        <v>57</v>
      </c>
      <c r="O90" s="14">
        <v>76.69</v>
      </c>
      <c r="Q90" s="35">
        <f t="shared" si="31"/>
        <v>0</v>
      </c>
      <c r="R90" s="35"/>
      <c r="T90" s="3" t="s">
        <v>57</v>
      </c>
      <c r="U90" s="35">
        <v>76.69</v>
      </c>
      <c r="W90" s="35">
        <f t="shared" si="32"/>
        <v>0</v>
      </c>
      <c r="X90" s="35"/>
      <c r="Z90" s="3" t="s">
        <v>57</v>
      </c>
      <c r="AA90" s="35">
        <v>76.69</v>
      </c>
      <c r="AC90" s="35">
        <f t="shared" si="33"/>
        <v>0</v>
      </c>
      <c r="AD90" s="35"/>
      <c r="AF90" s="3" t="s">
        <v>57</v>
      </c>
      <c r="AG90" s="35">
        <v>76.69</v>
      </c>
      <c r="AI90" s="35">
        <f t="shared" si="34"/>
        <v>0</v>
      </c>
      <c r="AJ90" s="35"/>
      <c r="AL90" s="3" t="s">
        <v>57</v>
      </c>
      <c r="AM90" s="35">
        <v>76.69</v>
      </c>
      <c r="AO90" s="14">
        <f t="shared" si="35"/>
        <v>0</v>
      </c>
      <c r="AP90" s="14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5"/>
      <c r="N91" s="2" t="s">
        <v>58</v>
      </c>
      <c r="O91" s="14">
        <v>76.69</v>
      </c>
      <c r="Q91" s="35">
        <f t="shared" si="31"/>
        <v>0</v>
      </c>
      <c r="R91" s="35"/>
      <c r="T91" s="3" t="s">
        <v>58</v>
      </c>
      <c r="U91" s="35">
        <v>76.69</v>
      </c>
      <c r="W91" s="35">
        <f t="shared" si="32"/>
        <v>0</v>
      </c>
      <c r="X91" s="35"/>
      <c r="Z91" s="3" t="s">
        <v>58</v>
      </c>
      <c r="AA91" s="35">
        <v>76.69</v>
      </c>
      <c r="AC91" s="35">
        <f t="shared" si="33"/>
        <v>0</v>
      </c>
      <c r="AD91" s="35"/>
      <c r="AF91" s="3" t="s">
        <v>58</v>
      </c>
      <c r="AG91" s="35">
        <v>76.69</v>
      </c>
      <c r="AI91" s="35">
        <f t="shared" si="34"/>
        <v>0</v>
      </c>
      <c r="AJ91" s="35"/>
      <c r="AL91" s="3" t="s">
        <v>58</v>
      </c>
      <c r="AM91" s="35">
        <v>76.69</v>
      </c>
      <c r="AO91" s="14">
        <f t="shared" si="35"/>
        <v>0</v>
      </c>
      <c r="AP91" s="14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5"/>
      <c r="N93" s="1" t="s">
        <v>37</v>
      </c>
      <c r="O93" s="14"/>
      <c r="Q93" s="35"/>
      <c r="R93" s="35"/>
      <c r="T93" s="25" t="s">
        <v>37</v>
      </c>
      <c r="U93" s="35">
        <f>G96</f>
        <v>0</v>
      </c>
      <c r="W93" s="35"/>
      <c r="X93" s="35"/>
      <c r="Z93" s="25" t="s">
        <v>37</v>
      </c>
      <c r="AA93" s="35">
        <f>H96</f>
        <v>0</v>
      </c>
      <c r="AC93" s="35"/>
      <c r="AD93" s="35"/>
      <c r="AF93" s="25" t="s">
        <v>37</v>
      </c>
      <c r="AG93" s="35">
        <f>I96</f>
        <v>0</v>
      </c>
      <c r="AI93" s="35"/>
      <c r="AJ93" s="35"/>
      <c r="AL93" s="25" t="s">
        <v>37</v>
      </c>
      <c r="AM93" s="35">
        <f>J96</f>
        <v>0</v>
      </c>
      <c r="AO93" s="14"/>
      <c r="AP93" s="14"/>
    </row>
    <row r="94" spans="1:43" outlineLevel="1" x14ac:dyDescent="0.3">
      <c r="E94" s="14"/>
      <c r="G94" s="28"/>
      <c r="H94" s="28"/>
      <c r="I94" s="28"/>
      <c r="J94" s="28"/>
      <c r="K94" s="28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25"/>
      <c r="AL94" s="25"/>
    </row>
    <row r="95" spans="1:43" outlineLevel="1" x14ac:dyDescent="0.3">
      <c r="D95" s="25" t="s">
        <v>29</v>
      </c>
      <c r="E95" s="25" t="s">
        <v>30</v>
      </c>
      <c r="F95" s="25" t="s">
        <v>31</v>
      </c>
      <c r="G95" s="28" t="s">
        <v>59</v>
      </c>
      <c r="H95" s="28" t="s">
        <v>60</v>
      </c>
      <c r="I95" s="28" t="s">
        <v>61</v>
      </c>
      <c r="J95" s="28" t="s">
        <v>62</v>
      </c>
      <c r="K95" s="25" t="s">
        <v>32</v>
      </c>
      <c r="L95" s="25" t="s">
        <v>12</v>
      </c>
      <c r="M95" s="11"/>
    </row>
    <row r="96" spans="1:43" x14ac:dyDescent="0.3">
      <c r="A96" s="24" t="str">
        <f>A67</f>
        <v>13.6.9.9.1.6</v>
      </c>
      <c r="B96" s="24" t="str">
        <f>B67</f>
        <v>O2 Monitoring</v>
      </c>
      <c r="C96" s="33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0</v>
      </c>
      <c r="J96" s="30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G3:J3"/>
    <mergeCell ref="Z6:AE6"/>
    <mergeCell ref="AF6:AK6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Detail Sheet 1</vt:lpstr>
      <vt:lpstr>Detail Sheet 2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2016-07-18T10:51:16Z</dcterms:modified>
</cp:coreProperties>
</file>