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240" yWindow="300" windowWidth="20376" windowHeight="12756" activeTab="1"/>
  </bookViews>
  <sheets>
    <sheet name="Revision Sheet" sheetId="2" r:id="rId1"/>
    <sheet name="Table of Motion" sheetId="1" r:id="rId2"/>
    <sheet name="General Information" sheetId="3" r:id="rId3"/>
    <sheet name="Blatt1" sheetId="4" state="hidden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25" i="1" l="1"/>
  <c r="AF24" i="1"/>
  <c r="AI12" i="1"/>
  <c r="AI13" i="1"/>
  <c r="AE22" i="1"/>
  <c r="AF22" i="1"/>
  <c r="AE21" i="1"/>
  <c r="AF21" i="1"/>
  <c r="A136" i="1"/>
</calcChain>
</file>

<file path=xl/sharedStrings.xml><?xml version="1.0" encoding="utf-8"?>
<sst xmlns="http://schemas.openxmlformats.org/spreadsheetml/2006/main" count="433" uniqueCount="137">
  <si>
    <t>Instrument Name</t>
  </si>
  <si>
    <t>Yes</t>
  </si>
  <si>
    <t>Linear</t>
  </si>
  <si>
    <t>Low</t>
  </si>
  <si>
    <t>Absolute</t>
  </si>
  <si>
    <t>Atmosphere</t>
  </si>
  <si>
    <t>Standard</t>
  </si>
  <si>
    <t>Fixed</t>
  </si>
  <si>
    <t>Electric</t>
  </si>
  <si>
    <t>Bunker</t>
  </si>
  <si>
    <t>Electrical</t>
  </si>
  <si>
    <t>Straight</t>
  </si>
  <si>
    <t>Custom</t>
  </si>
  <si>
    <t>MCA</t>
  </si>
  <si>
    <t>Rev.</t>
  </si>
  <si>
    <t>No</t>
  </si>
  <si>
    <t>Rotary</t>
  </si>
  <si>
    <t>Medium</t>
  </si>
  <si>
    <t>Incremental</t>
  </si>
  <si>
    <t>Rough Vacuum</t>
  </si>
  <si>
    <t>Cryo</t>
  </si>
  <si>
    <t>Removable</t>
  </si>
  <si>
    <t>Pneumatic</t>
  </si>
  <si>
    <t>Guide Section</t>
  </si>
  <si>
    <t>Curved</t>
  </si>
  <si>
    <t>Off-The-Shelf</t>
  </si>
  <si>
    <t>MOTION CONTROL</t>
  </si>
  <si>
    <t>MECHANICAL</t>
  </si>
  <si>
    <t>ENVIRONMENT</t>
  </si>
  <si>
    <t>SPECIAL REQUIREMENTS</t>
  </si>
  <si>
    <t>High</t>
  </si>
  <si>
    <t>High Vacuum</t>
  </si>
  <si>
    <t>Hydraulic</t>
  </si>
  <si>
    <t>Cave</t>
  </si>
  <si>
    <t>Axis Number</t>
  </si>
  <si>
    <t>Device Description</t>
  </si>
  <si>
    <t>Custom /    Off The Shelf</t>
  </si>
  <si>
    <t>Axis description</t>
  </si>
  <si>
    <t>Motion Type</t>
  </si>
  <si>
    <t>Actuator Type</t>
  </si>
  <si>
    <t>Range (mm/°)</t>
  </si>
  <si>
    <t>Accuracy (mm/°)</t>
  </si>
  <si>
    <t>Precision / Repeatability (mm/°)</t>
  </si>
  <si>
    <t>Encoder Type</t>
  </si>
  <si>
    <t>Synch' with other axis</t>
  </si>
  <si>
    <t>Synch' with signals / sensors</t>
  </si>
  <si>
    <t>Load (Kg)</t>
  </si>
  <si>
    <t>Force / Torque</t>
  </si>
  <si>
    <t>Speed</t>
  </si>
  <si>
    <t>Acceleration</t>
  </si>
  <si>
    <t>Brake Required</t>
  </si>
  <si>
    <t>Fixed or Removable</t>
  </si>
  <si>
    <t>Vacuum</t>
  </si>
  <si>
    <t>Radiation (Neutron)</t>
  </si>
  <si>
    <t>Radiation (Gamma)</t>
  </si>
  <si>
    <t>Magnetic Field Strength</t>
  </si>
  <si>
    <t>Temp</t>
  </si>
  <si>
    <t>Safety Critical - PSS interface</t>
  </si>
  <si>
    <t>Local MPS Required</t>
  </si>
  <si>
    <t>Distance from Control Rack</t>
  </si>
  <si>
    <t>Location</t>
  </si>
  <si>
    <t>Distance from moderator (m)</t>
  </si>
  <si>
    <t>Notes / Comments</t>
  </si>
  <si>
    <t>Ultra High Vacuum</t>
  </si>
  <si>
    <t>Revision</t>
  </si>
  <si>
    <t>Release Date</t>
  </si>
  <si>
    <t>Name</t>
  </si>
  <si>
    <t>Change Description</t>
  </si>
  <si>
    <t>X1</t>
  </si>
  <si>
    <t>X2</t>
  </si>
  <si>
    <t>Z1</t>
  </si>
  <si>
    <t>Y1</t>
  </si>
  <si>
    <t>Y2</t>
  </si>
  <si>
    <t>Z2</t>
  </si>
  <si>
    <t>WBS Element</t>
  </si>
  <si>
    <t>General</t>
  </si>
  <si>
    <t>Instrument Name *</t>
  </si>
  <si>
    <t>Project Start Date</t>
  </si>
  <si>
    <t>Project End Date</t>
  </si>
  <si>
    <t>MCAG Point of Contact</t>
  </si>
  <si>
    <t>Instrument Lead Engineer</t>
  </si>
  <si>
    <t>Instrument Lead Scientist</t>
  </si>
  <si>
    <t>In-kind Partners</t>
  </si>
  <si>
    <t>Technical</t>
  </si>
  <si>
    <t>Bunker Length*</t>
  </si>
  <si>
    <t>Guide Section Length*</t>
  </si>
  <si>
    <t>Cave Length*</t>
  </si>
  <si>
    <t>Straight or Curved Guide</t>
  </si>
  <si>
    <t>Bi-Spectral</t>
  </si>
  <si>
    <t>Special Purpose Motion Control Req'd*</t>
  </si>
  <si>
    <t>Removable axes have dedicated hardware*</t>
  </si>
  <si>
    <t>Cost for actuators and sensors (motors, encoders, switches,..)</t>
  </si>
  <si>
    <t>Cost for Electronics</t>
  </si>
  <si>
    <t>1. Draft</t>
  </si>
  <si>
    <t>no</t>
  </si>
  <si>
    <t>Labor costs</t>
  </si>
  <si>
    <t>Heavy Shutter</t>
  </si>
  <si>
    <t>Guide changer</t>
  </si>
  <si>
    <t>Gate valve</t>
  </si>
  <si>
    <t>Fastening mechanism</t>
  </si>
  <si>
    <t>Pastis rotation</t>
  </si>
  <si>
    <t>Halbach magnet shifting 1</t>
  </si>
  <si>
    <t>T-REX</t>
  </si>
  <si>
    <t xml:space="preserve">Slit </t>
  </si>
  <si>
    <t>Collimator before sample</t>
  </si>
  <si>
    <t>Radial collimator behind sample</t>
  </si>
  <si>
    <t>Planing and project management: 5 PM</t>
  </si>
  <si>
    <t>Installation incl. cabling: 4 PM</t>
  </si>
  <si>
    <t xml:space="preserve">mm </t>
  </si>
  <si>
    <t>Polarizer/Guide changer</t>
  </si>
  <si>
    <t>50-100</t>
  </si>
  <si>
    <t>24,5 m</t>
  </si>
  <si>
    <t>134 m</t>
  </si>
  <si>
    <t>12 m</t>
  </si>
  <si>
    <t>both</t>
  </si>
  <si>
    <t>yes</t>
  </si>
  <si>
    <t>Voigt, Violini, Kämmerling, Bussmann</t>
  </si>
  <si>
    <t>Anders Sändstrom</t>
  </si>
  <si>
    <t>Hans Kämmerling</t>
  </si>
  <si>
    <t>Nicolò Violini</t>
  </si>
  <si>
    <t>Forschungszentrum Jülich / CNR</t>
  </si>
  <si>
    <t>tbd</t>
  </si>
  <si>
    <t>Sample rotation</t>
  </si>
  <si>
    <t>Sample tilt</t>
  </si>
  <si>
    <t>full scope / competitive</t>
  </si>
  <si>
    <t>basic configuration</t>
  </si>
  <si>
    <t>TOTAL</t>
  </si>
  <si>
    <t>Electro-CAD: 2 PM</t>
  </si>
  <si>
    <t>Racks: 3 PM</t>
  </si>
  <si>
    <t>Middelware software: 2 PM</t>
  </si>
  <si>
    <t>Precommissioning Jülich: 3 PM</t>
  </si>
  <si>
    <t>Commissioning Lund: 2 PM</t>
  </si>
  <si>
    <t>2016-10-1X</t>
  </si>
  <si>
    <t>Revsion of manhours required after bench mark with MCAG budget (v2)</t>
  </si>
  <si>
    <t>Change of tempalte (in order to calculate MCAG budget)</t>
  </si>
  <si>
    <t>FTE</t>
  </si>
  <si>
    <t>Table-of-Motion_T-REX_v0.3_Klaus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</si>
</sst>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365F91"/>
      <name val="Cambria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ahoma"/>
      <family val="2"/>
    </font>
    <font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444444"/>
      <name val="Verdana"/>
      <family val="2"/>
    </font>
    <font>
      <sz val="9"/>
      <color rgb="FF444444"/>
      <name val="Verdana"/>
      <family val="2"/>
    </font>
    <font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0B42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5">
    <xf numFmtId="0" fontId="0" fillId="0" borderId="0"/>
    <xf numFmtId="0" fontId="9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0" fillId="5" borderId="3" xfId="1" applyFont="1" applyFill="1" applyBorder="1" applyAlignment="1" applyProtection="1">
      <alignment horizontal="center" vertical="center" wrapText="1"/>
      <protection locked="0"/>
    </xf>
    <xf numFmtId="0" fontId="10" fillId="5" borderId="2" xfId="1" applyFont="1" applyFill="1" applyBorder="1" applyAlignment="1" applyProtection="1">
      <alignment horizontal="center" vertical="center" wrapText="1"/>
      <protection locked="0"/>
    </xf>
    <xf numFmtId="0" fontId="9" fillId="0" borderId="0" xfId="1" applyFill="1" applyBorder="1" applyProtection="1"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14" fontId="1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vertical="center" wrapText="1"/>
      <protection locked="0"/>
    </xf>
    <xf numFmtId="0" fontId="11" fillId="0" borderId="0" xfId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left" vertical="center" wrapText="1"/>
    </xf>
    <xf numFmtId="0" fontId="16" fillId="8" borderId="0" xfId="20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19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</cellXfs>
  <cellStyles count="25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2" builtinId="9" hidden="1"/>
    <cellStyle name="Followed Hyperlink" xfId="24" builtinId="9" hidden="1"/>
    <cellStyle name="Good" xfId="20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1" builtinId="8" hidden="1"/>
    <cellStyle name="Hyperlink" xfId="23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C3" sqref="C3"/>
    </sheetView>
  </sheetViews>
  <sheetFormatPr defaultColWidth="52.77734375" defaultRowHeight="15.6" x14ac:dyDescent="0.3"/>
  <cols>
    <col min="1" max="2" width="19" style="35" customWidth="1"/>
    <col min="3" max="3" width="30.77734375" style="35" customWidth="1"/>
    <col min="4" max="16384" width="52.77734375" style="35"/>
  </cols>
  <sheetData>
    <row r="1" spans="1:8" ht="16.2" thickBot="1" x14ac:dyDescent="0.35">
      <c r="A1" s="32" t="s">
        <v>64</v>
      </c>
      <c r="B1" s="33" t="s">
        <v>65</v>
      </c>
      <c r="C1" s="34" t="s">
        <v>66</v>
      </c>
      <c r="D1" s="34" t="s">
        <v>67</v>
      </c>
    </row>
    <row r="2" spans="1:8" ht="23.4" thickBot="1" x14ac:dyDescent="0.35">
      <c r="A2" s="36">
        <v>1</v>
      </c>
      <c r="B2" s="37"/>
      <c r="C2" s="37" t="s">
        <v>116</v>
      </c>
      <c r="D2" s="38" t="s">
        <v>93</v>
      </c>
    </row>
    <row r="3" spans="1:8" ht="16.2" thickBot="1" x14ac:dyDescent="0.35">
      <c r="A3" s="36">
        <v>2</v>
      </c>
      <c r="B3" s="37" t="s">
        <v>132</v>
      </c>
      <c r="C3" s="37"/>
      <c r="D3" s="38" t="s">
        <v>134</v>
      </c>
    </row>
    <row r="4" spans="1:8" ht="23.4" thickBot="1" x14ac:dyDescent="0.35">
      <c r="A4" s="36">
        <v>3</v>
      </c>
      <c r="B4" s="37">
        <v>42662</v>
      </c>
      <c r="C4" s="37" t="s">
        <v>136</v>
      </c>
      <c r="D4" s="37" t="s">
        <v>133</v>
      </c>
      <c r="E4" s="39"/>
      <c r="F4" s="39"/>
      <c r="G4" s="39"/>
      <c r="H4" s="39"/>
    </row>
    <row r="5" spans="1:8" ht="16.2" thickBot="1" x14ac:dyDescent="0.35">
      <c r="A5" s="36"/>
      <c r="B5" s="37"/>
      <c r="C5" s="37"/>
      <c r="D5" s="38"/>
      <c r="E5" s="39"/>
      <c r="F5" s="39"/>
      <c r="G5" s="39"/>
      <c r="H5" s="39"/>
    </row>
    <row r="6" spans="1:8" ht="16.2" thickBot="1" x14ac:dyDescent="0.35">
      <c r="A6" s="36"/>
      <c r="B6" s="37"/>
      <c r="C6" s="37"/>
      <c r="D6" s="38"/>
      <c r="E6" s="39"/>
      <c r="F6" s="39"/>
      <c r="G6" s="39"/>
      <c r="H6" s="39"/>
    </row>
    <row r="7" spans="1:8" ht="16.2" thickBot="1" x14ac:dyDescent="0.35">
      <c r="A7" s="36"/>
      <c r="B7" s="37"/>
      <c r="C7" s="37"/>
      <c r="D7" s="38"/>
      <c r="E7" s="39"/>
      <c r="F7" s="39"/>
      <c r="G7" s="39"/>
      <c r="H7" s="39"/>
    </row>
    <row r="8" spans="1:8" ht="16.2" thickBot="1" x14ac:dyDescent="0.35">
      <c r="A8" s="36"/>
      <c r="B8" s="37"/>
      <c r="C8" s="37"/>
      <c r="D8" s="38"/>
      <c r="E8" s="39"/>
      <c r="F8" s="39"/>
      <c r="G8" s="39"/>
      <c r="H8" s="39"/>
    </row>
    <row r="9" spans="1:8" ht="16.2" thickBot="1" x14ac:dyDescent="0.35">
      <c r="A9" s="36"/>
      <c r="B9" s="37"/>
      <c r="C9" s="37"/>
      <c r="D9" s="38"/>
      <c r="E9" s="39"/>
      <c r="F9" s="39"/>
      <c r="G9" s="39"/>
      <c r="H9" s="39"/>
    </row>
    <row r="10" spans="1:8" ht="16.2" thickBot="1" x14ac:dyDescent="0.35">
      <c r="A10" s="36"/>
      <c r="B10" s="37"/>
      <c r="C10" s="37"/>
      <c r="D10" s="38"/>
      <c r="E10" s="39"/>
      <c r="F10" s="39"/>
      <c r="G10" s="39"/>
      <c r="H10" s="39"/>
    </row>
    <row r="11" spans="1:8" ht="16.2" thickBot="1" x14ac:dyDescent="0.35">
      <c r="A11" s="36"/>
      <c r="B11" s="37"/>
      <c r="C11" s="37"/>
      <c r="D11" s="38"/>
      <c r="E11" s="39"/>
      <c r="F11" s="39"/>
      <c r="G11" s="39"/>
      <c r="H11" s="39"/>
    </row>
    <row r="12" spans="1:8" ht="16.2" thickBot="1" x14ac:dyDescent="0.35">
      <c r="A12" s="36"/>
      <c r="B12" s="37"/>
      <c r="C12" s="37"/>
      <c r="D12" s="38"/>
      <c r="E12" s="39"/>
      <c r="F12" s="39"/>
      <c r="G12" s="39"/>
      <c r="H12" s="39"/>
    </row>
    <row r="13" spans="1:8" ht="16.2" thickBot="1" x14ac:dyDescent="0.35">
      <c r="A13" s="36"/>
      <c r="B13" s="37"/>
      <c r="C13" s="37"/>
      <c r="D13" s="38"/>
      <c r="E13" s="39"/>
      <c r="F13" s="39"/>
      <c r="G13" s="39"/>
      <c r="H13" s="39"/>
    </row>
    <row r="14" spans="1:8" ht="16.2" thickBot="1" x14ac:dyDescent="0.35">
      <c r="A14" s="36"/>
      <c r="B14" s="37"/>
      <c r="C14" s="37"/>
      <c r="D14" s="38"/>
      <c r="E14" s="39"/>
      <c r="F14" s="39"/>
      <c r="G14" s="39"/>
      <c r="H14" s="39"/>
    </row>
    <row r="15" spans="1:8" ht="16.2" thickBot="1" x14ac:dyDescent="0.35">
      <c r="A15" s="36"/>
      <c r="B15" s="37"/>
      <c r="C15" s="37"/>
      <c r="D15" s="38"/>
      <c r="E15" s="39"/>
      <c r="F15" s="39"/>
      <c r="G15" s="39"/>
      <c r="H15" s="39"/>
    </row>
    <row r="16" spans="1:8" ht="16.2" thickBot="1" x14ac:dyDescent="0.35">
      <c r="A16" s="36"/>
      <c r="B16" s="37"/>
      <c r="C16" s="37"/>
      <c r="D16" s="38"/>
      <c r="E16" s="39"/>
      <c r="F16" s="39"/>
      <c r="G16" s="39"/>
      <c r="H16" s="39"/>
    </row>
    <row r="17" spans="1:8" ht="16.2" thickBot="1" x14ac:dyDescent="0.35">
      <c r="A17" s="36"/>
      <c r="B17" s="37"/>
      <c r="C17" s="37"/>
      <c r="D17" s="38"/>
      <c r="E17" s="39"/>
      <c r="F17" s="39"/>
      <c r="G17" s="39"/>
      <c r="H17" s="39"/>
    </row>
    <row r="18" spans="1:8" ht="16.2" thickBot="1" x14ac:dyDescent="0.35">
      <c r="A18" s="36"/>
      <c r="B18" s="37"/>
      <c r="C18" s="37"/>
      <c r="D18" s="38"/>
      <c r="E18" s="39"/>
      <c r="F18" s="39"/>
      <c r="G18" s="39"/>
      <c r="H18" s="39"/>
    </row>
    <row r="19" spans="1:8" ht="16.2" thickBot="1" x14ac:dyDescent="0.35">
      <c r="A19" s="36"/>
      <c r="B19" s="37"/>
      <c r="C19" s="37"/>
      <c r="D19" s="38"/>
      <c r="E19" s="39"/>
      <c r="F19" s="39"/>
      <c r="G19" s="39"/>
      <c r="H19" s="39"/>
    </row>
    <row r="20" spans="1:8" ht="16.2" thickBot="1" x14ac:dyDescent="0.35">
      <c r="A20" s="36"/>
      <c r="B20" s="37"/>
      <c r="C20" s="37"/>
      <c r="D20" s="38"/>
      <c r="E20" s="39"/>
      <c r="F20" s="39"/>
      <c r="G20" s="39"/>
      <c r="H20" s="39"/>
    </row>
    <row r="21" spans="1:8" ht="16.2" thickBot="1" x14ac:dyDescent="0.35">
      <c r="A21" s="36"/>
      <c r="B21" s="37"/>
      <c r="C21" s="37"/>
      <c r="D21" s="38"/>
      <c r="E21" s="39"/>
      <c r="F21" s="39"/>
      <c r="G21" s="39"/>
      <c r="H21" s="39"/>
    </row>
    <row r="22" spans="1:8" ht="16.2" thickBot="1" x14ac:dyDescent="0.35">
      <c r="A22" s="36"/>
      <c r="B22" s="37"/>
      <c r="C22" s="37"/>
      <c r="D22" s="38"/>
      <c r="E22" s="39"/>
      <c r="F22" s="39"/>
      <c r="G22" s="39"/>
      <c r="H22" s="39"/>
    </row>
    <row r="23" spans="1:8" ht="16.2" thickBot="1" x14ac:dyDescent="0.35">
      <c r="A23" s="36"/>
      <c r="B23" s="37"/>
      <c r="C23" s="37"/>
      <c r="D23" s="38"/>
      <c r="E23" s="39"/>
      <c r="F23" s="39"/>
      <c r="G23" s="39"/>
      <c r="H23" s="39"/>
    </row>
    <row r="24" spans="1:8" ht="16.2" thickBot="1" x14ac:dyDescent="0.35">
      <c r="A24" s="36"/>
      <c r="B24" s="37"/>
      <c r="C24" s="37"/>
      <c r="D24" s="38"/>
      <c r="E24" s="39"/>
      <c r="F24" s="39"/>
      <c r="G24" s="39"/>
      <c r="H24" s="39"/>
    </row>
    <row r="25" spans="1:8" ht="16.2" thickBot="1" x14ac:dyDescent="0.35">
      <c r="A25" s="36"/>
      <c r="B25" s="37"/>
      <c r="C25" s="37"/>
      <c r="D25" s="38"/>
      <c r="E25" s="39"/>
      <c r="F25" s="39"/>
      <c r="G25" s="39"/>
      <c r="H25" s="39"/>
    </row>
    <row r="26" spans="1:8" ht="16.2" thickBot="1" x14ac:dyDescent="0.35">
      <c r="A26" s="36"/>
      <c r="B26" s="37"/>
      <c r="C26" s="37"/>
      <c r="D26" s="38"/>
      <c r="E26" s="39"/>
      <c r="F26" s="39"/>
      <c r="G26" s="39"/>
      <c r="H26" s="39"/>
    </row>
    <row r="27" spans="1:8" ht="16.2" thickBot="1" x14ac:dyDescent="0.35">
      <c r="A27" s="36"/>
      <c r="B27" s="37"/>
      <c r="C27" s="37"/>
      <c r="D27" s="38"/>
      <c r="E27" s="39"/>
      <c r="F27" s="39"/>
      <c r="G27" s="39"/>
      <c r="H27" s="39"/>
    </row>
    <row r="28" spans="1:8" ht="16.2" thickBot="1" x14ac:dyDescent="0.35">
      <c r="A28" s="36"/>
      <c r="B28" s="37"/>
      <c r="C28" s="37"/>
      <c r="D28" s="38"/>
      <c r="E28" s="39"/>
      <c r="F28" s="39"/>
      <c r="G28" s="39"/>
      <c r="H28" s="39"/>
    </row>
    <row r="29" spans="1:8" x14ac:dyDescent="0.3">
      <c r="A29" s="39"/>
      <c r="B29" s="39"/>
      <c r="C29" s="39"/>
      <c r="D29" s="39"/>
      <c r="E29" s="39"/>
      <c r="F29" s="39"/>
      <c r="G29" s="39"/>
      <c r="H29" s="39"/>
    </row>
    <row r="30" spans="1:8" x14ac:dyDescent="0.3">
      <c r="A30" s="39"/>
      <c r="B30" s="39"/>
      <c r="C30" s="39"/>
      <c r="D30" s="39"/>
      <c r="E30" s="39"/>
      <c r="F30" s="39"/>
      <c r="G30" s="39"/>
      <c r="H30" s="39"/>
    </row>
    <row r="31" spans="1:8" x14ac:dyDescent="0.3">
      <c r="A31" s="39"/>
      <c r="B31" s="39"/>
      <c r="C31" s="39"/>
      <c r="D31" s="39"/>
      <c r="E31" s="39"/>
      <c r="F31" s="39"/>
      <c r="G31" s="39"/>
      <c r="H31" s="39"/>
    </row>
    <row r="32" spans="1:8" x14ac:dyDescent="0.3">
      <c r="A32" s="39"/>
      <c r="B32" s="39"/>
      <c r="C32" s="39"/>
      <c r="D32" s="39"/>
      <c r="E32" s="39"/>
      <c r="F32" s="39"/>
      <c r="G32" s="39"/>
      <c r="H32" s="39"/>
    </row>
    <row r="33" spans="1:8" x14ac:dyDescent="0.3">
      <c r="A33" s="39"/>
      <c r="B33" s="39"/>
      <c r="C33" s="39"/>
      <c r="D33" s="39"/>
      <c r="E33" s="39"/>
      <c r="F33" s="39"/>
      <c r="G33" s="39"/>
      <c r="H33" s="39"/>
    </row>
    <row r="34" spans="1:8" x14ac:dyDescent="0.3">
      <c r="A34" s="39"/>
      <c r="B34" s="39"/>
      <c r="C34" s="39"/>
      <c r="D34" s="39"/>
      <c r="E34" s="39"/>
      <c r="F34" s="39"/>
      <c r="G34" s="39"/>
      <c r="H34" s="39"/>
    </row>
    <row r="35" spans="1:8" x14ac:dyDescent="0.3">
      <c r="A35" s="39"/>
      <c r="B35" s="39"/>
      <c r="C35" s="39"/>
      <c r="D35" s="39"/>
      <c r="E35" s="39"/>
      <c r="F35" s="39"/>
      <c r="G35" s="39"/>
      <c r="H35" s="39"/>
    </row>
    <row r="36" spans="1:8" x14ac:dyDescent="0.3">
      <c r="A36" s="39"/>
      <c r="B36" s="39"/>
      <c r="C36" s="39"/>
      <c r="D36" s="39"/>
      <c r="E36" s="39"/>
      <c r="F36" s="39"/>
      <c r="G36" s="39"/>
      <c r="H36" s="39"/>
    </row>
    <row r="37" spans="1:8" x14ac:dyDescent="0.3">
      <c r="A37" s="39"/>
      <c r="B37" s="39"/>
      <c r="C37" s="39"/>
      <c r="D37" s="39"/>
      <c r="E37" s="39"/>
      <c r="F37" s="39"/>
      <c r="G37" s="39"/>
      <c r="H37" s="39"/>
    </row>
    <row r="38" spans="1:8" x14ac:dyDescent="0.3">
      <c r="A38" s="39"/>
      <c r="B38" s="39"/>
      <c r="C38" s="39"/>
      <c r="D38" s="39"/>
      <c r="E38" s="39"/>
      <c r="F38" s="39"/>
      <c r="G38" s="39"/>
      <c r="H38" s="39"/>
    </row>
    <row r="39" spans="1:8" x14ac:dyDescent="0.3">
      <c r="A39" s="39"/>
      <c r="B39" s="39"/>
      <c r="C39" s="39"/>
      <c r="D39" s="39"/>
      <c r="E39" s="39"/>
      <c r="F39" s="39"/>
      <c r="G39" s="39"/>
      <c r="H39" s="39"/>
    </row>
    <row r="40" spans="1:8" x14ac:dyDescent="0.3">
      <c r="A40" s="39"/>
      <c r="B40" s="39"/>
      <c r="C40" s="39"/>
      <c r="D40" s="39"/>
      <c r="E40" s="39"/>
      <c r="F40" s="39"/>
      <c r="G40" s="39"/>
      <c r="H40" s="39"/>
    </row>
    <row r="41" spans="1:8" x14ac:dyDescent="0.3">
      <c r="A41" s="39"/>
      <c r="B41" s="39"/>
      <c r="C41" s="39"/>
      <c r="D41" s="39"/>
      <c r="E41" s="39"/>
      <c r="F41" s="39"/>
      <c r="G41" s="39"/>
      <c r="H41" s="39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6"/>
  <sheetViews>
    <sheetView tabSelected="1" workbookViewId="0">
      <pane xSplit="2" ySplit="4" topLeftCell="AE8" activePane="bottomRight" state="frozen"/>
      <selection pane="topRight" activeCell="C1" sqref="C1"/>
      <selection pane="bottomLeft" activeCell="A5" sqref="A5"/>
      <selection pane="bottomRight" activeCell="AE17" sqref="AE17:AF17"/>
    </sheetView>
  </sheetViews>
  <sheetFormatPr defaultColWidth="27.109375" defaultRowHeight="14.4" x14ac:dyDescent="0.3"/>
  <cols>
    <col min="1" max="1" width="9.33203125" style="3" bestFit="1" customWidth="1"/>
    <col min="2" max="2" width="20.77734375" style="3" bestFit="1" customWidth="1"/>
    <col min="3" max="3" width="43.33203125" style="3" bestFit="1" customWidth="1"/>
    <col min="4" max="4" width="7" style="3" bestFit="1" customWidth="1"/>
    <col min="5" max="5" width="8.6640625" style="3" customWidth="1"/>
    <col min="6" max="6" width="6" style="3" bestFit="1" customWidth="1"/>
    <col min="7" max="7" width="8.109375" style="3" bestFit="1" customWidth="1"/>
    <col min="8" max="8" width="5.6640625" style="3" bestFit="1" customWidth="1"/>
    <col min="9" max="9" width="7" style="3" bestFit="1" customWidth="1"/>
    <col min="10" max="11" width="9.77734375" style="3" bestFit="1" customWidth="1"/>
    <col min="12" max="13" width="8.6640625" style="3" bestFit="1" customWidth="1"/>
    <col min="14" max="14" width="4.33203125" style="3" bestFit="1" customWidth="1"/>
    <col min="15" max="16" width="6.6640625" style="3" bestFit="1" customWidth="1"/>
    <col min="17" max="17" width="9.6640625" style="3" bestFit="1" customWidth="1"/>
    <col min="18" max="18" width="7.109375" style="3" bestFit="1" customWidth="1"/>
    <col min="19" max="19" width="8.6640625" style="3" bestFit="1" customWidth="1"/>
    <col min="20" max="20" width="6.33203125" style="3" bestFit="1" customWidth="1"/>
    <col min="21" max="21" width="7.33203125" style="3" bestFit="1" customWidth="1"/>
    <col min="22" max="23" width="7.109375" style="3" bestFit="1" customWidth="1"/>
    <col min="24" max="24" width="4.6640625" style="3" bestFit="1" customWidth="1"/>
    <col min="25" max="25" width="10" style="3" customWidth="1"/>
    <col min="26" max="26" width="7.6640625" style="3" bestFit="1" customWidth="1"/>
    <col min="27" max="27" width="9.109375" style="3" bestFit="1" customWidth="1"/>
    <col min="28" max="28" width="6.6640625" style="3" bestFit="1" customWidth="1"/>
    <col min="29" max="29" width="10.109375" style="3" bestFit="1" customWidth="1"/>
    <col min="30" max="30" width="74.44140625" style="3" customWidth="1"/>
    <col min="31" max="32" width="27.109375" style="3"/>
    <col min="33" max="33" width="33.6640625" style="3" customWidth="1"/>
    <col min="34" max="34" width="3.6640625" style="3" bestFit="1" customWidth="1"/>
    <col min="35" max="35" width="6.109375" style="3" bestFit="1" customWidth="1"/>
    <col min="36" max="36" width="7.33203125" style="3" bestFit="1" customWidth="1"/>
    <col min="37" max="37" width="10.33203125" style="3" bestFit="1" customWidth="1"/>
    <col min="38" max="38" width="15.77734375" style="3" bestFit="1" customWidth="1"/>
    <col min="39" max="39" width="8.109375" style="3" bestFit="1" customWidth="1"/>
    <col min="40" max="40" width="9.6640625" style="3" bestFit="1" customWidth="1"/>
    <col min="41" max="41" width="5" style="3" bestFit="1" customWidth="1"/>
    <col min="42" max="42" width="9.109375" style="3" bestFit="1" customWidth="1"/>
    <col min="43" max="43" width="11.6640625" style="3" bestFit="1" customWidth="1"/>
    <col min="44" max="44" width="9.109375" style="3" bestFit="1" customWidth="1"/>
    <col min="45" max="45" width="7.109375" style="3" bestFit="1" customWidth="1"/>
    <col min="46" max="46" width="43.33203125" style="23" bestFit="1" customWidth="1"/>
    <col min="47" max="47" width="11.109375" style="3" bestFit="1" customWidth="1"/>
    <col min="48" max="49" width="27.109375" style="3"/>
    <col min="50" max="50" width="7.77734375" style="3" bestFit="1" customWidth="1"/>
    <col min="51" max="16384" width="27.109375" style="3"/>
  </cols>
  <sheetData>
    <row r="1" spans="1:50" ht="18" thickBot="1" x14ac:dyDescent="0.35">
      <c r="A1" s="73" t="s">
        <v>0</v>
      </c>
      <c r="B1" s="74"/>
      <c r="C1" s="1" t="s">
        <v>102</v>
      </c>
      <c r="D1" s="2"/>
      <c r="E1" s="2"/>
      <c r="H1" s="2"/>
      <c r="I1" s="2"/>
      <c r="J1" s="2"/>
      <c r="K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4" t="s">
        <v>68</v>
      </c>
      <c r="AP1" s="4" t="s">
        <v>8</v>
      </c>
      <c r="AQ1" s="4" t="s">
        <v>9</v>
      </c>
      <c r="AR1" s="4" t="s">
        <v>10</v>
      </c>
      <c r="AS1" s="4" t="s">
        <v>11</v>
      </c>
      <c r="AT1" s="5"/>
      <c r="AU1" s="4" t="s">
        <v>12</v>
      </c>
      <c r="AV1"/>
      <c r="AW1"/>
      <c r="AX1" s="6" t="s">
        <v>13</v>
      </c>
    </row>
    <row r="2" spans="1:50" ht="28.2" thickBot="1" x14ac:dyDescent="0.35">
      <c r="A2" s="55" t="s">
        <v>14</v>
      </c>
      <c r="B2" s="1">
        <v>1</v>
      </c>
      <c r="C2" s="7"/>
      <c r="D2" s="7"/>
      <c r="E2" s="7"/>
      <c r="F2" s="7"/>
      <c r="G2" s="7"/>
      <c r="AF2" s="3" t="s">
        <v>108</v>
      </c>
      <c r="AH2" s="4" t="s">
        <v>15</v>
      </c>
      <c r="AI2" s="4" t="s">
        <v>16</v>
      </c>
      <c r="AJ2" s="4" t="s">
        <v>17</v>
      </c>
      <c r="AK2" s="4" t="s">
        <v>18</v>
      </c>
      <c r="AL2" s="4" t="s">
        <v>19</v>
      </c>
      <c r="AM2" s="4" t="s">
        <v>20</v>
      </c>
      <c r="AN2" s="4" t="s">
        <v>21</v>
      </c>
      <c r="AO2" s="4" t="s">
        <v>69</v>
      </c>
      <c r="AP2" s="4" t="s">
        <v>22</v>
      </c>
      <c r="AQ2" s="4" t="s">
        <v>23</v>
      </c>
      <c r="AR2" s="4" t="s">
        <v>22</v>
      </c>
      <c r="AS2" s="4" t="s">
        <v>24</v>
      </c>
      <c r="AT2" s="5"/>
      <c r="AU2" s="4" t="s">
        <v>25</v>
      </c>
      <c r="AV2"/>
      <c r="AW2" s="6"/>
      <c r="AX2"/>
    </row>
    <row r="3" spans="1:50" ht="16.5" customHeight="1" thickBot="1" x14ac:dyDescent="0.35">
      <c r="A3" s="8"/>
      <c r="C3" s="70" t="s">
        <v>26</v>
      </c>
      <c r="D3" s="71"/>
      <c r="E3" s="71"/>
      <c r="F3" s="71"/>
      <c r="G3" s="71"/>
      <c r="H3" s="71"/>
      <c r="I3" s="71"/>
      <c r="J3" s="71"/>
      <c r="K3" s="71"/>
      <c r="L3" s="71"/>
      <c r="M3" s="72"/>
      <c r="N3" s="70" t="s">
        <v>27</v>
      </c>
      <c r="O3" s="71"/>
      <c r="P3" s="71"/>
      <c r="Q3" s="71"/>
      <c r="R3" s="71"/>
      <c r="S3" s="72"/>
      <c r="T3" s="70" t="s">
        <v>28</v>
      </c>
      <c r="U3" s="71"/>
      <c r="V3" s="71"/>
      <c r="W3" s="71"/>
      <c r="X3" s="72"/>
      <c r="Y3" s="70" t="s">
        <v>29</v>
      </c>
      <c r="Z3" s="72"/>
      <c r="AA3" s="70" t="s">
        <v>60</v>
      </c>
      <c r="AB3" s="71"/>
      <c r="AC3" s="72"/>
      <c r="AH3" s="4"/>
      <c r="AI3" s="4"/>
      <c r="AJ3" s="4" t="s">
        <v>30</v>
      </c>
      <c r="AK3" s="4"/>
      <c r="AL3" s="4" t="s">
        <v>31</v>
      </c>
      <c r="AM3" s="4"/>
      <c r="AN3" s="4"/>
      <c r="AO3" s="4" t="s">
        <v>71</v>
      </c>
      <c r="AP3" s="4" t="s">
        <v>32</v>
      </c>
      <c r="AQ3" s="4" t="s">
        <v>33</v>
      </c>
      <c r="AT3" s="5"/>
      <c r="AU3"/>
      <c r="AV3"/>
      <c r="AW3" s="6"/>
      <c r="AX3"/>
    </row>
    <row r="4" spans="1:50" ht="31.2" thickBot="1" x14ac:dyDescent="0.35">
      <c r="A4" s="9" t="s">
        <v>34</v>
      </c>
      <c r="B4" s="10" t="s">
        <v>35</v>
      </c>
      <c r="C4" s="9" t="s">
        <v>74</v>
      </c>
      <c r="D4" s="11" t="s">
        <v>36</v>
      </c>
      <c r="E4" s="11" t="s">
        <v>37</v>
      </c>
      <c r="F4" s="11" t="s">
        <v>38</v>
      </c>
      <c r="G4" s="11" t="s">
        <v>39</v>
      </c>
      <c r="H4" s="11" t="s">
        <v>40</v>
      </c>
      <c r="I4" s="11" t="s">
        <v>41</v>
      </c>
      <c r="J4" s="12" t="s">
        <v>42</v>
      </c>
      <c r="K4" s="11" t="s">
        <v>43</v>
      </c>
      <c r="L4" s="11" t="s">
        <v>44</v>
      </c>
      <c r="M4" s="11" t="s">
        <v>45</v>
      </c>
      <c r="N4" s="13" t="s">
        <v>46</v>
      </c>
      <c r="O4" s="13" t="s">
        <v>47</v>
      </c>
      <c r="P4" s="13" t="s">
        <v>48</v>
      </c>
      <c r="Q4" s="13" t="s">
        <v>49</v>
      </c>
      <c r="R4" s="14" t="s">
        <v>50</v>
      </c>
      <c r="S4" s="13" t="s">
        <v>51</v>
      </c>
      <c r="T4" s="13" t="s">
        <v>52</v>
      </c>
      <c r="U4" s="13" t="s">
        <v>53</v>
      </c>
      <c r="V4" s="13" t="s">
        <v>54</v>
      </c>
      <c r="W4" s="13" t="s">
        <v>55</v>
      </c>
      <c r="X4" s="14" t="s">
        <v>56</v>
      </c>
      <c r="Y4" s="42" t="s">
        <v>57</v>
      </c>
      <c r="Z4" s="11" t="s">
        <v>58</v>
      </c>
      <c r="AA4" s="14" t="s">
        <v>59</v>
      </c>
      <c r="AB4" s="14" t="s">
        <v>60</v>
      </c>
      <c r="AC4" s="13" t="s">
        <v>61</v>
      </c>
      <c r="AD4" s="13" t="s">
        <v>62</v>
      </c>
      <c r="AE4" s="56" t="s">
        <v>91</v>
      </c>
      <c r="AF4" s="56" t="s">
        <v>92</v>
      </c>
      <c r="AG4" s="56" t="s">
        <v>95</v>
      </c>
      <c r="AH4" s="4"/>
      <c r="AI4" s="4"/>
      <c r="AJ4" s="4"/>
      <c r="AK4" s="4"/>
      <c r="AL4" s="4" t="s">
        <v>63</v>
      </c>
      <c r="AM4" s="4"/>
      <c r="AO4" s="4" t="s">
        <v>72</v>
      </c>
      <c r="AP4" s="4"/>
      <c r="AT4" s="5"/>
      <c r="AU4"/>
      <c r="AV4"/>
      <c r="AW4" s="6"/>
      <c r="AX4"/>
    </row>
    <row r="5" spans="1:50" ht="21" thickBot="1" x14ac:dyDescent="0.35">
      <c r="A5" s="15">
        <v>1</v>
      </c>
      <c r="B5" s="16" t="s">
        <v>97</v>
      </c>
      <c r="C5" s="16"/>
      <c r="D5" s="40" t="s">
        <v>25</v>
      </c>
      <c r="E5" s="16" t="s">
        <v>70</v>
      </c>
      <c r="F5" s="18" t="s">
        <v>2</v>
      </c>
      <c r="G5" s="17" t="s">
        <v>10</v>
      </c>
      <c r="H5" s="17">
        <v>600</v>
      </c>
      <c r="I5" s="17">
        <v>0.1</v>
      </c>
      <c r="J5" s="16">
        <v>0.1</v>
      </c>
      <c r="K5" s="16" t="s">
        <v>4</v>
      </c>
      <c r="L5" s="17" t="s">
        <v>15</v>
      </c>
      <c r="M5" s="17" t="s">
        <v>1</v>
      </c>
      <c r="N5" s="25">
        <v>500</v>
      </c>
      <c r="O5" s="17" t="s">
        <v>30</v>
      </c>
      <c r="P5" s="17" t="s">
        <v>3</v>
      </c>
      <c r="Q5" s="17" t="s">
        <v>3</v>
      </c>
      <c r="R5" s="17" t="s">
        <v>1</v>
      </c>
      <c r="S5" s="17" t="s">
        <v>7</v>
      </c>
      <c r="T5" s="63" t="s">
        <v>5</v>
      </c>
      <c r="U5" s="17" t="s">
        <v>30</v>
      </c>
      <c r="V5" s="17" t="s">
        <v>30</v>
      </c>
      <c r="W5" s="17" t="s">
        <v>3</v>
      </c>
      <c r="X5" s="19" t="s">
        <v>6</v>
      </c>
      <c r="Y5" s="16" t="s">
        <v>1</v>
      </c>
      <c r="Z5" s="20"/>
      <c r="AA5" s="41"/>
      <c r="AB5" s="19" t="s">
        <v>9</v>
      </c>
      <c r="AC5" s="20">
        <v>6.5</v>
      </c>
      <c r="AD5" s="21"/>
      <c r="AE5" s="59">
        <v>4000</v>
      </c>
      <c r="AF5" s="59">
        <v>2500</v>
      </c>
      <c r="AG5" s="61" t="s">
        <v>127</v>
      </c>
      <c r="AH5" s="4"/>
      <c r="AI5" s="4">
        <v>2</v>
      </c>
      <c r="AJ5" s="4"/>
      <c r="AK5" s="4"/>
      <c r="AL5" s="4"/>
      <c r="AM5" s="4"/>
      <c r="AO5" s="4" t="s">
        <v>73</v>
      </c>
      <c r="AP5" s="4"/>
      <c r="AT5" s="5"/>
      <c r="AU5"/>
      <c r="AV5" s="6"/>
      <c r="AW5"/>
      <c r="AX5"/>
    </row>
    <row r="6" spans="1:50" ht="21" thickBot="1" x14ac:dyDescent="0.35">
      <c r="A6" s="15">
        <v>2</v>
      </c>
      <c r="B6" s="16" t="s">
        <v>96</v>
      </c>
      <c r="C6" s="16"/>
      <c r="D6" s="40" t="s">
        <v>25</v>
      </c>
      <c r="E6" s="16" t="s">
        <v>70</v>
      </c>
      <c r="F6" s="18" t="s">
        <v>2</v>
      </c>
      <c r="G6" s="17" t="s">
        <v>22</v>
      </c>
      <c r="H6" s="17">
        <v>500</v>
      </c>
      <c r="I6" s="17">
        <v>0.01</v>
      </c>
      <c r="J6" s="16">
        <v>0.01</v>
      </c>
      <c r="K6" s="16" t="s">
        <v>4</v>
      </c>
      <c r="L6" s="17" t="s">
        <v>15</v>
      </c>
      <c r="M6" s="17" t="s">
        <v>15</v>
      </c>
      <c r="N6" s="25">
        <v>4000</v>
      </c>
      <c r="O6" s="17" t="s">
        <v>30</v>
      </c>
      <c r="P6" s="17" t="s">
        <v>17</v>
      </c>
      <c r="Q6" s="17" t="s">
        <v>17</v>
      </c>
      <c r="R6" s="17" t="s">
        <v>15</v>
      </c>
      <c r="S6" s="17" t="s">
        <v>7</v>
      </c>
      <c r="T6" s="16" t="s">
        <v>5</v>
      </c>
      <c r="U6" s="17" t="s">
        <v>30</v>
      </c>
      <c r="V6" s="17" t="s">
        <v>30</v>
      </c>
      <c r="W6" s="17" t="s">
        <v>3</v>
      </c>
      <c r="X6" s="19" t="s">
        <v>6</v>
      </c>
      <c r="Y6" s="16" t="s">
        <v>1</v>
      </c>
      <c r="Z6" s="20"/>
      <c r="AA6" s="41"/>
      <c r="AB6" s="19" t="s">
        <v>9</v>
      </c>
      <c r="AC6" s="20">
        <v>28</v>
      </c>
      <c r="AD6" s="21"/>
      <c r="AE6" s="60">
        <v>2000</v>
      </c>
      <c r="AF6" s="60">
        <v>1000</v>
      </c>
      <c r="AG6" s="62" t="s">
        <v>128</v>
      </c>
      <c r="AH6" s="4"/>
      <c r="AI6" s="4">
        <v>3</v>
      </c>
      <c r="AJ6" s="4"/>
      <c r="AK6" s="4"/>
      <c r="AL6" s="4"/>
      <c r="AM6" s="4"/>
      <c r="AO6" s="4" t="s">
        <v>70</v>
      </c>
      <c r="AP6" s="4"/>
      <c r="AT6" s="5"/>
      <c r="AU6"/>
      <c r="AV6"/>
      <c r="AW6" s="6"/>
      <c r="AX6"/>
    </row>
    <row r="7" spans="1:50" ht="21" thickBot="1" x14ac:dyDescent="0.35">
      <c r="A7" s="15">
        <v>3</v>
      </c>
      <c r="B7" s="16" t="s">
        <v>109</v>
      </c>
      <c r="C7" s="16"/>
      <c r="D7" s="40" t="s">
        <v>25</v>
      </c>
      <c r="E7" s="16" t="s">
        <v>70</v>
      </c>
      <c r="F7" s="18" t="s">
        <v>2</v>
      </c>
      <c r="G7" s="17" t="s">
        <v>10</v>
      </c>
      <c r="H7" s="17">
        <v>1000</v>
      </c>
      <c r="I7" s="17">
        <v>0.01</v>
      </c>
      <c r="J7" s="16">
        <v>0.01</v>
      </c>
      <c r="K7" s="16" t="s">
        <v>4</v>
      </c>
      <c r="L7" s="17" t="s">
        <v>15</v>
      </c>
      <c r="M7" s="17" t="s">
        <v>15</v>
      </c>
      <c r="N7" s="25">
        <v>500</v>
      </c>
      <c r="O7" s="17" t="s">
        <v>30</v>
      </c>
      <c r="P7" s="17" t="s">
        <v>3</v>
      </c>
      <c r="Q7" s="17" t="s">
        <v>3</v>
      </c>
      <c r="R7" s="17" t="s">
        <v>1</v>
      </c>
      <c r="S7" s="17" t="s">
        <v>7</v>
      </c>
      <c r="T7" s="16" t="s">
        <v>5</v>
      </c>
      <c r="U7" s="17" t="s">
        <v>17</v>
      </c>
      <c r="V7" s="17" t="s">
        <v>17</v>
      </c>
      <c r="W7" s="17" t="s">
        <v>3</v>
      </c>
      <c r="X7" s="19" t="s">
        <v>6</v>
      </c>
      <c r="Y7" s="16" t="s">
        <v>1</v>
      </c>
      <c r="Z7" s="20"/>
      <c r="AA7" s="41"/>
      <c r="AB7" s="19" t="s">
        <v>23</v>
      </c>
      <c r="AC7" s="20">
        <v>160</v>
      </c>
      <c r="AD7" s="21"/>
      <c r="AE7" s="60">
        <v>4000</v>
      </c>
      <c r="AF7" s="60">
        <v>2500</v>
      </c>
      <c r="AG7" s="62" t="s">
        <v>106</v>
      </c>
      <c r="AI7" s="3">
        <v>5</v>
      </c>
      <c r="AT7" s="5"/>
    </row>
    <row r="8" spans="1:50" ht="21" thickBot="1" x14ac:dyDescent="0.35">
      <c r="A8" s="15">
        <v>4</v>
      </c>
      <c r="B8" s="16" t="s">
        <v>103</v>
      </c>
      <c r="C8" s="16"/>
      <c r="D8" s="40" t="s">
        <v>25</v>
      </c>
      <c r="E8" s="16" t="s">
        <v>71</v>
      </c>
      <c r="F8" s="18" t="s">
        <v>2</v>
      </c>
      <c r="G8" s="17" t="s">
        <v>10</v>
      </c>
      <c r="H8" s="17">
        <v>50</v>
      </c>
      <c r="I8" s="17">
        <v>0.1</v>
      </c>
      <c r="J8" s="16">
        <v>0.1</v>
      </c>
      <c r="K8" s="16" t="s">
        <v>4</v>
      </c>
      <c r="L8" s="17" t="s">
        <v>15</v>
      </c>
      <c r="M8" s="17" t="s">
        <v>15</v>
      </c>
      <c r="N8" s="25">
        <v>0.1</v>
      </c>
      <c r="O8" s="17" t="s">
        <v>3</v>
      </c>
      <c r="P8" s="17" t="s">
        <v>3</v>
      </c>
      <c r="Q8" s="17" t="s">
        <v>3</v>
      </c>
      <c r="R8" s="17" t="s">
        <v>15</v>
      </c>
      <c r="S8" s="17" t="s">
        <v>7</v>
      </c>
      <c r="T8" s="16" t="s">
        <v>31</v>
      </c>
      <c r="U8" s="17" t="s">
        <v>17</v>
      </c>
      <c r="V8" s="17" t="s">
        <v>17</v>
      </c>
      <c r="W8" s="17" t="s">
        <v>3</v>
      </c>
      <c r="X8" s="19" t="s">
        <v>6</v>
      </c>
      <c r="Y8" s="16" t="s">
        <v>15</v>
      </c>
      <c r="Z8" s="20"/>
      <c r="AA8" s="41"/>
      <c r="AB8" s="19" t="s">
        <v>33</v>
      </c>
      <c r="AC8" s="20">
        <v>166</v>
      </c>
      <c r="AD8" s="21"/>
      <c r="AE8" s="60">
        <v>4000</v>
      </c>
      <c r="AF8" s="60">
        <v>2500</v>
      </c>
      <c r="AG8" s="62" t="s">
        <v>129</v>
      </c>
      <c r="AI8" s="3">
        <v>2</v>
      </c>
      <c r="AT8" s="5"/>
    </row>
    <row r="9" spans="1:50" ht="21" thickBot="1" x14ac:dyDescent="0.35">
      <c r="A9" s="15">
        <v>5</v>
      </c>
      <c r="B9" s="16" t="s">
        <v>103</v>
      </c>
      <c r="C9" s="16"/>
      <c r="D9" s="40" t="s">
        <v>25</v>
      </c>
      <c r="E9" s="16" t="s">
        <v>72</v>
      </c>
      <c r="F9" s="18" t="s">
        <v>2</v>
      </c>
      <c r="G9" s="17" t="s">
        <v>10</v>
      </c>
      <c r="H9" s="17">
        <v>50</v>
      </c>
      <c r="I9" s="17">
        <v>0.1</v>
      </c>
      <c r="J9" s="16">
        <v>0.1</v>
      </c>
      <c r="K9" s="16" t="s">
        <v>4</v>
      </c>
      <c r="L9" s="17" t="s">
        <v>15</v>
      </c>
      <c r="M9" s="17" t="s">
        <v>15</v>
      </c>
      <c r="N9" s="25">
        <v>0.1</v>
      </c>
      <c r="O9" s="17" t="s">
        <v>3</v>
      </c>
      <c r="P9" s="17" t="s">
        <v>3</v>
      </c>
      <c r="Q9" s="17" t="s">
        <v>3</v>
      </c>
      <c r="R9" s="17" t="s">
        <v>15</v>
      </c>
      <c r="S9" s="17" t="s">
        <v>7</v>
      </c>
      <c r="T9" s="16" t="s">
        <v>31</v>
      </c>
      <c r="U9" s="17" t="s">
        <v>17</v>
      </c>
      <c r="V9" s="17" t="s">
        <v>17</v>
      </c>
      <c r="W9" s="17" t="s">
        <v>3</v>
      </c>
      <c r="X9" s="19" t="s">
        <v>6</v>
      </c>
      <c r="Y9" s="16" t="s">
        <v>15</v>
      </c>
      <c r="Z9" s="20"/>
      <c r="AA9" s="41"/>
      <c r="AB9" s="19" t="s">
        <v>33</v>
      </c>
      <c r="AC9" s="20"/>
      <c r="AD9" s="21"/>
      <c r="AE9" s="60">
        <v>4000</v>
      </c>
      <c r="AF9" s="60">
        <v>2500</v>
      </c>
      <c r="AG9" s="62" t="s">
        <v>130</v>
      </c>
      <c r="AI9" s="3">
        <v>3</v>
      </c>
    </row>
    <row r="10" spans="1:50" ht="21" thickBot="1" x14ac:dyDescent="0.35">
      <c r="A10" s="15">
        <v>6</v>
      </c>
      <c r="B10" s="16" t="s">
        <v>103</v>
      </c>
      <c r="C10" s="16"/>
      <c r="D10" s="40" t="s">
        <v>25</v>
      </c>
      <c r="E10" s="16" t="s">
        <v>70</v>
      </c>
      <c r="F10" s="18" t="s">
        <v>2</v>
      </c>
      <c r="G10" s="17" t="s">
        <v>10</v>
      </c>
      <c r="H10" s="17">
        <v>50</v>
      </c>
      <c r="I10" s="17">
        <v>0.1</v>
      </c>
      <c r="J10" s="16">
        <v>0.1</v>
      </c>
      <c r="K10" s="16" t="s">
        <v>4</v>
      </c>
      <c r="L10" s="17" t="s">
        <v>15</v>
      </c>
      <c r="M10" s="17" t="s">
        <v>15</v>
      </c>
      <c r="N10" s="25">
        <v>0.1</v>
      </c>
      <c r="O10" s="17" t="s">
        <v>3</v>
      </c>
      <c r="P10" s="17" t="s">
        <v>3</v>
      </c>
      <c r="Q10" s="17" t="s">
        <v>3</v>
      </c>
      <c r="R10" s="17" t="s">
        <v>15</v>
      </c>
      <c r="S10" s="17" t="s">
        <v>7</v>
      </c>
      <c r="T10" s="16" t="s">
        <v>31</v>
      </c>
      <c r="U10" s="17" t="s">
        <v>17</v>
      </c>
      <c r="V10" s="17" t="s">
        <v>17</v>
      </c>
      <c r="W10" s="17" t="s">
        <v>3</v>
      </c>
      <c r="X10" s="19" t="s">
        <v>6</v>
      </c>
      <c r="Y10" s="16" t="s">
        <v>15</v>
      </c>
      <c r="Z10" s="20"/>
      <c r="AA10" s="41"/>
      <c r="AB10" s="19" t="s">
        <v>33</v>
      </c>
      <c r="AC10" s="20"/>
      <c r="AD10" s="21"/>
      <c r="AE10" s="60">
        <v>4000</v>
      </c>
      <c r="AF10" s="60">
        <v>2500</v>
      </c>
      <c r="AG10" s="62" t="s">
        <v>107</v>
      </c>
      <c r="AI10" s="3">
        <v>4</v>
      </c>
    </row>
    <row r="11" spans="1:50" ht="21" thickBot="1" x14ac:dyDescent="0.35">
      <c r="A11" s="15">
        <v>7</v>
      </c>
      <c r="B11" s="16" t="s">
        <v>103</v>
      </c>
      <c r="C11" s="16"/>
      <c r="D11" s="40" t="s">
        <v>25</v>
      </c>
      <c r="E11" s="16" t="s">
        <v>73</v>
      </c>
      <c r="F11" s="18" t="s">
        <v>2</v>
      </c>
      <c r="G11" s="17" t="s">
        <v>10</v>
      </c>
      <c r="H11" s="17">
        <v>50</v>
      </c>
      <c r="I11" s="17">
        <v>0.1</v>
      </c>
      <c r="J11" s="16">
        <v>0.1</v>
      </c>
      <c r="K11" s="16" t="s">
        <v>4</v>
      </c>
      <c r="L11" s="17" t="s">
        <v>15</v>
      </c>
      <c r="M11" s="17" t="s">
        <v>15</v>
      </c>
      <c r="N11" s="25">
        <v>0.1</v>
      </c>
      <c r="O11" s="17" t="s">
        <v>3</v>
      </c>
      <c r="P11" s="17" t="s">
        <v>3</v>
      </c>
      <c r="Q11" s="17" t="s">
        <v>3</v>
      </c>
      <c r="R11" s="17" t="s">
        <v>15</v>
      </c>
      <c r="S11" s="17" t="s">
        <v>7</v>
      </c>
      <c r="T11" s="16" t="s">
        <v>31</v>
      </c>
      <c r="U11" s="17" t="s">
        <v>17</v>
      </c>
      <c r="V11" s="17" t="s">
        <v>17</v>
      </c>
      <c r="W11" s="17" t="s">
        <v>3</v>
      </c>
      <c r="X11" s="19" t="s">
        <v>6</v>
      </c>
      <c r="Y11" s="16" t="s">
        <v>15</v>
      </c>
      <c r="Z11" s="20"/>
      <c r="AA11" s="41"/>
      <c r="AB11" s="19" t="s">
        <v>33</v>
      </c>
      <c r="AC11" s="20"/>
      <c r="AD11" s="21"/>
      <c r="AE11" s="60">
        <v>4000</v>
      </c>
      <c r="AF11" s="60">
        <v>2500</v>
      </c>
      <c r="AG11" s="62" t="s">
        <v>131</v>
      </c>
      <c r="AI11" s="3">
        <v>2</v>
      </c>
    </row>
    <row r="12" spans="1:50" ht="21" thickBot="1" x14ac:dyDescent="0.35">
      <c r="A12" s="15">
        <v>8</v>
      </c>
      <c r="B12" s="16" t="s">
        <v>122</v>
      </c>
      <c r="C12" s="16"/>
      <c r="D12" s="40" t="s">
        <v>25</v>
      </c>
      <c r="E12" s="16" t="s">
        <v>70</v>
      </c>
      <c r="F12" s="18" t="s">
        <v>16</v>
      </c>
      <c r="G12" s="17" t="s">
        <v>10</v>
      </c>
      <c r="H12" s="17">
        <v>360</v>
      </c>
      <c r="I12" s="17">
        <v>0.5</v>
      </c>
      <c r="J12" s="16">
        <v>0.1</v>
      </c>
      <c r="K12" s="16" t="s">
        <v>4</v>
      </c>
      <c r="L12" s="17" t="s">
        <v>15</v>
      </c>
      <c r="M12" s="17" t="s">
        <v>15</v>
      </c>
      <c r="N12" s="25">
        <v>2</v>
      </c>
      <c r="O12" s="17" t="s">
        <v>3</v>
      </c>
      <c r="P12" s="17" t="s">
        <v>3</v>
      </c>
      <c r="Q12" s="17" t="s">
        <v>3</v>
      </c>
      <c r="R12" s="17" t="s">
        <v>15</v>
      </c>
      <c r="S12" s="17" t="s">
        <v>21</v>
      </c>
      <c r="T12" s="16" t="s">
        <v>5</v>
      </c>
      <c r="U12" s="17" t="s">
        <v>3</v>
      </c>
      <c r="V12" s="17" t="s">
        <v>3</v>
      </c>
      <c r="W12" s="17" t="s">
        <v>3</v>
      </c>
      <c r="X12" s="19" t="s">
        <v>6</v>
      </c>
      <c r="Y12" s="16" t="s">
        <v>15</v>
      </c>
      <c r="Z12" s="20"/>
      <c r="AA12" s="41"/>
      <c r="AB12" s="19" t="s">
        <v>33</v>
      </c>
      <c r="AC12" s="20">
        <v>167</v>
      </c>
      <c r="AD12" s="21"/>
      <c r="AE12" s="60">
        <v>4000</v>
      </c>
      <c r="AF12" s="60">
        <v>2000</v>
      </c>
      <c r="AG12" s="62"/>
      <c r="AI12" s="3">
        <f>SUM(AI5:AI11)</f>
        <v>21</v>
      </c>
    </row>
    <row r="13" spans="1:50" ht="21" thickBot="1" x14ac:dyDescent="0.35">
      <c r="A13" s="15">
        <v>9</v>
      </c>
      <c r="B13" s="16" t="s">
        <v>123</v>
      </c>
      <c r="C13" s="16"/>
      <c r="D13" s="40" t="s">
        <v>25</v>
      </c>
      <c r="E13" s="16" t="s">
        <v>68</v>
      </c>
      <c r="F13" s="18" t="s">
        <v>16</v>
      </c>
      <c r="G13" s="17" t="s">
        <v>10</v>
      </c>
      <c r="H13" s="17">
        <v>20</v>
      </c>
      <c r="I13" s="17">
        <v>0.5</v>
      </c>
      <c r="J13" s="16">
        <v>0.1</v>
      </c>
      <c r="K13" s="16" t="s">
        <v>4</v>
      </c>
      <c r="L13" s="17" t="s">
        <v>15</v>
      </c>
      <c r="M13" s="17" t="s">
        <v>15</v>
      </c>
      <c r="N13" s="25">
        <v>0.1</v>
      </c>
      <c r="O13" s="17" t="s">
        <v>3</v>
      </c>
      <c r="P13" s="17" t="s">
        <v>3</v>
      </c>
      <c r="Q13" s="17" t="s">
        <v>3</v>
      </c>
      <c r="R13" s="17" t="s">
        <v>15</v>
      </c>
      <c r="S13" s="17" t="s">
        <v>21</v>
      </c>
      <c r="T13" s="16" t="s">
        <v>31</v>
      </c>
      <c r="U13" s="17" t="s">
        <v>3</v>
      </c>
      <c r="V13" s="17" t="s">
        <v>3</v>
      </c>
      <c r="W13" s="17" t="s">
        <v>3</v>
      </c>
      <c r="X13" s="19" t="s">
        <v>20</v>
      </c>
      <c r="Y13" s="16" t="s">
        <v>15</v>
      </c>
      <c r="Z13" s="20"/>
      <c r="AA13" s="41"/>
      <c r="AB13" s="19" t="s">
        <v>33</v>
      </c>
      <c r="AC13" s="20">
        <v>167</v>
      </c>
      <c r="AD13" s="21"/>
      <c r="AE13" s="60">
        <v>4000</v>
      </c>
      <c r="AF13" s="60">
        <v>2000</v>
      </c>
      <c r="AG13" s="62"/>
      <c r="AI13" s="69">
        <f>AI12/12</f>
        <v>1.75</v>
      </c>
      <c r="AJ13" s="3" t="s">
        <v>135</v>
      </c>
    </row>
    <row r="14" spans="1:50" ht="21" thickBot="1" x14ac:dyDescent="0.35">
      <c r="A14" s="15">
        <v>10</v>
      </c>
      <c r="B14" s="16" t="s">
        <v>98</v>
      </c>
      <c r="C14" s="16"/>
      <c r="D14" s="40" t="s">
        <v>25</v>
      </c>
      <c r="E14" s="16" t="s">
        <v>70</v>
      </c>
      <c r="F14" s="18" t="s">
        <v>2</v>
      </c>
      <c r="G14" s="17" t="s">
        <v>10</v>
      </c>
      <c r="H14" s="17">
        <v>600</v>
      </c>
      <c r="I14" s="17">
        <v>0.1</v>
      </c>
      <c r="J14" s="16">
        <v>0.1</v>
      </c>
      <c r="K14" s="16" t="s">
        <v>4</v>
      </c>
      <c r="L14" s="17" t="s">
        <v>15</v>
      </c>
      <c r="M14" s="17" t="s">
        <v>15</v>
      </c>
      <c r="N14" s="25">
        <v>150</v>
      </c>
      <c r="O14" s="17" t="s">
        <v>30</v>
      </c>
      <c r="P14" s="17" t="s">
        <v>3</v>
      </c>
      <c r="Q14" s="17" t="s">
        <v>3</v>
      </c>
      <c r="R14" s="17" t="s">
        <v>1</v>
      </c>
      <c r="S14" s="17" t="s">
        <v>7</v>
      </c>
      <c r="T14" s="16" t="s">
        <v>5</v>
      </c>
      <c r="U14" s="17" t="s">
        <v>3</v>
      </c>
      <c r="V14" s="17" t="s">
        <v>3</v>
      </c>
      <c r="W14" s="17" t="s">
        <v>3</v>
      </c>
      <c r="X14" s="19" t="s">
        <v>6</v>
      </c>
      <c r="Y14" s="16" t="s">
        <v>15</v>
      </c>
      <c r="Z14" s="20"/>
      <c r="AA14" s="41"/>
      <c r="AB14" s="19" t="s">
        <v>33</v>
      </c>
      <c r="AC14" s="20">
        <v>167</v>
      </c>
      <c r="AD14" s="21"/>
      <c r="AE14" s="60">
        <v>5000</v>
      </c>
      <c r="AF14" s="60">
        <v>2500</v>
      </c>
      <c r="AG14" s="62"/>
    </row>
    <row r="15" spans="1:50" ht="21" thickBot="1" x14ac:dyDescent="0.35">
      <c r="A15" s="15">
        <v>11</v>
      </c>
      <c r="B15" s="16" t="s">
        <v>99</v>
      </c>
      <c r="C15" s="16"/>
      <c r="D15" s="40" t="s">
        <v>25</v>
      </c>
      <c r="E15" s="16" t="s">
        <v>68</v>
      </c>
      <c r="F15" s="18" t="s">
        <v>2</v>
      </c>
      <c r="G15" s="17" t="s">
        <v>10</v>
      </c>
      <c r="H15" s="17">
        <v>300</v>
      </c>
      <c r="I15" s="17">
        <v>0.1</v>
      </c>
      <c r="J15" s="16">
        <v>0.1</v>
      </c>
      <c r="K15" s="16" t="s">
        <v>4</v>
      </c>
      <c r="L15" s="17" t="s">
        <v>15</v>
      </c>
      <c r="M15" s="17" t="s">
        <v>15</v>
      </c>
      <c r="N15" s="25">
        <v>0</v>
      </c>
      <c r="O15" s="17" t="s">
        <v>17</v>
      </c>
      <c r="P15" s="17" t="s">
        <v>3</v>
      </c>
      <c r="Q15" s="17" t="s">
        <v>3</v>
      </c>
      <c r="R15" s="17" t="s">
        <v>15</v>
      </c>
      <c r="S15" s="17" t="s">
        <v>7</v>
      </c>
      <c r="T15" s="16" t="s">
        <v>5</v>
      </c>
      <c r="U15" s="17" t="s">
        <v>3</v>
      </c>
      <c r="V15" s="17" t="s">
        <v>3</v>
      </c>
      <c r="W15" s="17" t="s">
        <v>3</v>
      </c>
      <c r="X15" s="19" t="s">
        <v>6</v>
      </c>
      <c r="Y15" s="16" t="s">
        <v>15</v>
      </c>
      <c r="Z15" s="20"/>
      <c r="AA15" s="41"/>
      <c r="AB15" s="19" t="s">
        <v>33</v>
      </c>
      <c r="AC15" s="20">
        <v>166</v>
      </c>
      <c r="AD15" s="21"/>
      <c r="AE15" s="60">
        <v>5000</v>
      </c>
      <c r="AF15" s="60">
        <v>2500</v>
      </c>
      <c r="AG15" s="62"/>
    </row>
    <row r="16" spans="1:50" ht="21" thickBot="1" x14ac:dyDescent="0.35">
      <c r="A16" s="15">
        <v>12</v>
      </c>
      <c r="B16" s="16" t="s">
        <v>105</v>
      </c>
      <c r="C16" s="16"/>
      <c r="D16" s="40" t="s">
        <v>25</v>
      </c>
      <c r="E16" s="16" t="s">
        <v>70</v>
      </c>
      <c r="F16" s="18" t="s">
        <v>16</v>
      </c>
      <c r="G16" s="17" t="s">
        <v>10</v>
      </c>
      <c r="H16" s="17">
        <v>10</v>
      </c>
      <c r="I16" s="17">
        <v>0</v>
      </c>
      <c r="J16" s="16">
        <v>0</v>
      </c>
      <c r="K16" s="16" t="s">
        <v>18</v>
      </c>
      <c r="L16" s="17" t="s">
        <v>15</v>
      </c>
      <c r="M16" s="17" t="s">
        <v>15</v>
      </c>
      <c r="N16" s="25" t="s">
        <v>110</v>
      </c>
      <c r="O16" s="17" t="s">
        <v>3</v>
      </c>
      <c r="P16" s="17" t="s">
        <v>3</v>
      </c>
      <c r="Q16" s="17" t="s">
        <v>3</v>
      </c>
      <c r="R16" s="17" t="s">
        <v>15</v>
      </c>
      <c r="S16" s="17" t="s">
        <v>21</v>
      </c>
      <c r="T16" s="16" t="s">
        <v>31</v>
      </c>
      <c r="U16" s="17" t="s">
        <v>3</v>
      </c>
      <c r="V16" s="17" t="s">
        <v>3</v>
      </c>
      <c r="W16" s="17" t="s">
        <v>3</v>
      </c>
      <c r="X16" s="19" t="s">
        <v>6</v>
      </c>
      <c r="Y16" s="16" t="s">
        <v>15</v>
      </c>
      <c r="Z16" s="20"/>
      <c r="AA16" s="41"/>
      <c r="AB16" s="19" t="s">
        <v>33</v>
      </c>
      <c r="AC16" s="20">
        <v>169</v>
      </c>
      <c r="AD16" s="21"/>
      <c r="AE16" s="60">
        <v>4000</v>
      </c>
      <c r="AF16" s="60">
        <v>2500</v>
      </c>
      <c r="AG16" s="62"/>
    </row>
    <row r="17" spans="1:33" ht="21" thickBot="1" x14ac:dyDescent="0.35">
      <c r="A17" s="15">
        <v>13</v>
      </c>
      <c r="B17" s="16" t="s">
        <v>104</v>
      </c>
      <c r="C17" s="16"/>
      <c r="D17" s="40" t="s">
        <v>25</v>
      </c>
      <c r="E17" s="16" t="s">
        <v>70</v>
      </c>
      <c r="F17" s="18" t="s">
        <v>2</v>
      </c>
      <c r="G17" s="17" t="s">
        <v>10</v>
      </c>
      <c r="H17" s="17">
        <v>500</v>
      </c>
      <c r="I17" s="17">
        <v>0.1</v>
      </c>
      <c r="J17" s="16">
        <v>0.1</v>
      </c>
      <c r="K17" s="16" t="s">
        <v>4</v>
      </c>
      <c r="L17" s="17" t="s">
        <v>15</v>
      </c>
      <c r="M17" s="17" t="s">
        <v>15</v>
      </c>
      <c r="N17" s="25">
        <v>50</v>
      </c>
      <c r="O17" s="17" t="s">
        <v>17</v>
      </c>
      <c r="P17" s="17" t="s">
        <v>3</v>
      </c>
      <c r="Q17" s="17" t="s">
        <v>3</v>
      </c>
      <c r="R17" s="17" t="s">
        <v>1</v>
      </c>
      <c r="S17" s="17" t="s">
        <v>7</v>
      </c>
      <c r="T17" s="16" t="s">
        <v>31</v>
      </c>
      <c r="U17" s="17" t="s">
        <v>3</v>
      </c>
      <c r="V17" s="17" t="s">
        <v>3</v>
      </c>
      <c r="W17" s="17" t="s">
        <v>3</v>
      </c>
      <c r="X17" s="19" t="s">
        <v>6</v>
      </c>
      <c r="Y17" s="16" t="s">
        <v>15</v>
      </c>
      <c r="Z17" s="20"/>
      <c r="AA17" s="41"/>
      <c r="AB17" s="19" t="s">
        <v>33</v>
      </c>
      <c r="AC17" s="20">
        <v>166</v>
      </c>
      <c r="AD17" s="21"/>
      <c r="AE17" s="60">
        <v>4000</v>
      </c>
      <c r="AF17" s="60">
        <v>2500</v>
      </c>
      <c r="AG17" s="62"/>
    </row>
    <row r="18" spans="1:33" ht="21" thickBot="1" x14ac:dyDescent="0.35">
      <c r="A18" s="15">
        <v>14</v>
      </c>
      <c r="B18" s="16" t="s">
        <v>100</v>
      </c>
      <c r="C18" s="16"/>
      <c r="D18" s="40" t="s">
        <v>25</v>
      </c>
      <c r="E18" s="16" t="s">
        <v>70</v>
      </c>
      <c r="F18" s="18" t="s">
        <v>16</v>
      </c>
      <c r="G18" s="17" t="s">
        <v>10</v>
      </c>
      <c r="H18" s="17">
        <v>90</v>
      </c>
      <c r="I18" s="17">
        <v>1</v>
      </c>
      <c r="J18" s="16">
        <v>1</v>
      </c>
      <c r="K18" s="16" t="s">
        <v>4</v>
      </c>
      <c r="L18" s="17" t="s">
        <v>15</v>
      </c>
      <c r="M18" s="17" t="s">
        <v>15</v>
      </c>
      <c r="N18" s="25">
        <v>200</v>
      </c>
      <c r="O18" s="17" t="s">
        <v>17</v>
      </c>
      <c r="P18" s="17" t="s">
        <v>3</v>
      </c>
      <c r="Q18" s="17" t="s">
        <v>3</v>
      </c>
      <c r="R18" s="17" t="s">
        <v>15</v>
      </c>
      <c r="S18" s="17" t="s">
        <v>21</v>
      </c>
      <c r="T18" s="16" t="s">
        <v>31</v>
      </c>
      <c r="U18" s="17" t="s">
        <v>3</v>
      </c>
      <c r="V18" s="17" t="s">
        <v>3</v>
      </c>
      <c r="W18" s="17" t="s">
        <v>17</v>
      </c>
      <c r="X18" s="19" t="s">
        <v>6</v>
      </c>
      <c r="Y18" s="16" t="s">
        <v>15</v>
      </c>
      <c r="Z18" s="20"/>
      <c r="AA18" s="41"/>
      <c r="AB18" s="19" t="s">
        <v>33</v>
      </c>
      <c r="AC18" s="20">
        <v>167</v>
      </c>
      <c r="AD18" s="21"/>
      <c r="AE18" s="60">
        <v>4000</v>
      </c>
      <c r="AF18" s="60">
        <v>2000</v>
      </c>
      <c r="AG18" s="62"/>
    </row>
    <row r="19" spans="1:33" ht="21" thickBot="1" x14ac:dyDescent="0.35">
      <c r="A19" s="15">
        <v>15</v>
      </c>
      <c r="B19" s="16" t="s">
        <v>101</v>
      </c>
      <c r="C19" s="16"/>
      <c r="D19" s="40" t="s">
        <v>25</v>
      </c>
      <c r="E19" s="16" t="s">
        <v>68</v>
      </c>
      <c r="F19" s="18" t="s">
        <v>16</v>
      </c>
      <c r="G19" s="17" t="s">
        <v>10</v>
      </c>
      <c r="H19" s="17">
        <v>90</v>
      </c>
      <c r="I19" s="17">
        <v>0.1</v>
      </c>
      <c r="J19" s="16">
        <v>0.1</v>
      </c>
      <c r="K19" s="16" t="s">
        <v>4</v>
      </c>
      <c r="L19" s="17" t="s">
        <v>15</v>
      </c>
      <c r="M19" s="17" t="s">
        <v>15</v>
      </c>
      <c r="N19" s="25">
        <v>20</v>
      </c>
      <c r="O19" s="17" t="s">
        <v>17</v>
      </c>
      <c r="P19" s="17" t="s">
        <v>3</v>
      </c>
      <c r="Q19" s="17" t="s">
        <v>3</v>
      </c>
      <c r="R19" s="17" t="s">
        <v>15</v>
      </c>
      <c r="S19" s="17" t="s">
        <v>7</v>
      </c>
      <c r="T19" s="16" t="s">
        <v>5</v>
      </c>
      <c r="U19" s="17" t="s">
        <v>3</v>
      </c>
      <c r="V19" s="17" t="s">
        <v>3</v>
      </c>
      <c r="W19" s="17" t="s">
        <v>17</v>
      </c>
      <c r="X19" s="19" t="s">
        <v>6</v>
      </c>
      <c r="Y19" s="16" t="s">
        <v>15</v>
      </c>
      <c r="Z19" s="20"/>
      <c r="AA19" s="41"/>
      <c r="AB19" s="19" t="s">
        <v>33</v>
      </c>
      <c r="AC19" s="20">
        <v>164</v>
      </c>
      <c r="AD19" s="21"/>
      <c r="AE19" s="60">
        <v>4000</v>
      </c>
      <c r="AF19" s="60">
        <v>2500</v>
      </c>
      <c r="AG19" s="62"/>
    </row>
    <row r="20" spans="1:33" ht="15" thickBot="1" x14ac:dyDescent="0.35">
      <c r="A20" s="15">
        <v>32</v>
      </c>
      <c r="B20" s="16"/>
      <c r="C20" s="16"/>
      <c r="D20" s="40"/>
      <c r="E20" s="16"/>
      <c r="F20" s="18"/>
      <c r="G20" s="17"/>
      <c r="H20" s="17"/>
      <c r="I20" s="17"/>
      <c r="J20" s="16"/>
      <c r="K20" s="16"/>
      <c r="L20" s="17"/>
      <c r="M20" s="17"/>
      <c r="N20" s="25"/>
      <c r="O20" s="17"/>
      <c r="P20" s="17"/>
      <c r="Q20" s="17"/>
      <c r="R20" s="17"/>
      <c r="S20" s="17"/>
      <c r="T20" s="16"/>
      <c r="U20" s="17"/>
      <c r="V20" s="17"/>
      <c r="W20" s="17"/>
      <c r="X20" s="19"/>
      <c r="Y20" s="16"/>
      <c r="Z20" s="20"/>
      <c r="AA20" s="41"/>
      <c r="AB20" s="19"/>
      <c r="AC20" s="20"/>
      <c r="AD20" s="21"/>
      <c r="AG20" s="57"/>
    </row>
    <row r="21" spans="1:33" ht="15" thickBot="1" x14ac:dyDescent="0.35">
      <c r="A21" s="15">
        <v>33</v>
      </c>
      <c r="B21" s="16"/>
      <c r="C21" s="16"/>
      <c r="D21" s="40"/>
      <c r="E21" s="16"/>
      <c r="F21" s="18"/>
      <c r="G21" s="17"/>
      <c r="H21" s="17"/>
      <c r="I21" s="17"/>
      <c r="J21" s="16"/>
      <c r="K21" s="16"/>
      <c r="L21" s="17"/>
      <c r="M21" s="17"/>
      <c r="N21" s="25"/>
      <c r="O21" s="17"/>
      <c r="P21" s="17"/>
      <c r="Q21" s="17"/>
      <c r="R21" s="17"/>
      <c r="S21" s="17"/>
      <c r="T21" s="16"/>
      <c r="U21" s="17"/>
      <c r="V21" s="17"/>
      <c r="W21" s="17"/>
      <c r="X21" s="19"/>
      <c r="Y21" s="16"/>
      <c r="Z21" s="20"/>
      <c r="AA21" s="41"/>
      <c r="AB21" s="19"/>
      <c r="AC21" s="20"/>
      <c r="AD21" s="64"/>
      <c r="AE21" s="65">
        <f>SUM(AE5:AE19)</f>
        <v>60000</v>
      </c>
      <c r="AF21" s="65">
        <f>SUM(AF5:AF19)</f>
        <v>34500</v>
      </c>
      <c r="AG21" s="66" t="s">
        <v>124</v>
      </c>
    </row>
    <row r="22" spans="1:33" ht="15" thickBot="1" x14ac:dyDescent="0.35">
      <c r="A22" s="15">
        <v>34</v>
      </c>
      <c r="B22" s="16"/>
      <c r="C22" s="16"/>
      <c r="D22" s="40"/>
      <c r="E22" s="16"/>
      <c r="F22" s="18"/>
      <c r="G22" s="17"/>
      <c r="H22" s="17"/>
      <c r="I22" s="17"/>
      <c r="J22" s="16"/>
      <c r="K22" s="16"/>
      <c r="L22" s="17"/>
      <c r="M22" s="17"/>
      <c r="N22" s="25"/>
      <c r="O22" s="17"/>
      <c r="P22" s="17"/>
      <c r="Q22" s="17"/>
      <c r="R22" s="17"/>
      <c r="S22" s="17"/>
      <c r="T22" s="16"/>
      <c r="U22" s="17"/>
      <c r="V22" s="17"/>
      <c r="W22" s="17"/>
      <c r="X22" s="19"/>
      <c r="Y22" s="16"/>
      <c r="Z22" s="20"/>
      <c r="AA22" s="41"/>
      <c r="AB22" s="19"/>
      <c r="AC22" s="20"/>
      <c r="AD22" s="64"/>
      <c r="AE22" s="65">
        <f>AE6+AE8+AE9+AE10+AE11+AE12+AE13+AE14+AE15</f>
        <v>36000</v>
      </c>
      <c r="AF22" s="65">
        <f>AF6+AF8+AF9+AF10+AF11+AF12+AF13+AF14+AF15</f>
        <v>20000</v>
      </c>
      <c r="AG22" s="66" t="s">
        <v>125</v>
      </c>
    </row>
    <row r="23" spans="1:33" ht="15" thickBot="1" x14ac:dyDescent="0.35">
      <c r="A23" s="15">
        <v>35</v>
      </c>
      <c r="B23" s="16"/>
      <c r="C23" s="16"/>
      <c r="D23" s="40"/>
      <c r="E23" s="16"/>
      <c r="F23" s="18"/>
      <c r="G23" s="17"/>
      <c r="H23" s="17"/>
      <c r="I23" s="17"/>
      <c r="J23" s="16"/>
      <c r="K23" s="16"/>
      <c r="L23" s="17"/>
      <c r="M23" s="17"/>
      <c r="N23" s="25"/>
      <c r="O23" s="17"/>
      <c r="P23" s="17"/>
      <c r="Q23" s="17"/>
      <c r="R23" s="17"/>
      <c r="S23" s="17"/>
      <c r="T23" s="16"/>
      <c r="U23" s="17"/>
      <c r="V23" s="17"/>
      <c r="W23" s="17"/>
      <c r="X23" s="19"/>
      <c r="Y23" s="16"/>
      <c r="Z23" s="20"/>
      <c r="AA23" s="41"/>
      <c r="AB23" s="19"/>
      <c r="AC23" s="20"/>
      <c r="AD23" s="21"/>
      <c r="AE23" s="58"/>
      <c r="AG23" s="57"/>
    </row>
    <row r="24" spans="1:33" ht="15" thickBot="1" x14ac:dyDescent="0.35">
      <c r="A24" s="15">
        <v>36</v>
      </c>
      <c r="B24" s="16"/>
      <c r="C24" s="16"/>
      <c r="D24" s="40"/>
      <c r="E24" s="16"/>
      <c r="F24" s="18"/>
      <c r="G24" s="17"/>
      <c r="H24" s="17"/>
      <c r="I24" s="17"/>
      <c r="J24" s="16"/>
      <c r="K24" s="16"/>
      <c r="L24" s="17"/>
      <c r="M24" s="17"/>
      <c r="N24" s="25"/>
      <c r="O24" s="17"/>
      <c r="P24" s="17"/>
      <c r="Q24" s="17"/>
      <c r="R24" s="17"/>
      <c r="S24" s="17"/>
      <c r="T24" s="16"/>
      <c r="U24" s="17"/>
      <c r="V24" s="17"/>
      <c r="W24" s="17"/>
      <c r="X24" s="19"/>
      <c r="Y24" s="16"/>
      <c r="Z24" s="20"/>
      <c r="AA24" s="41"/>
      <c r="AB24" s="19"/>
      <c r="AC24" s="20"/>
      <c r="AD24" s="21"/>
      <c r="AE24" s="3" t="s">
        <v>126</v>
      </c>
      <c r="AF24" s="67">
        <f>SUM(AE21:AF21)</f>
        <v>94500</v>
      </c>
      <c r="AG24" s="68" t="s">
        <v>124</v>
      </c>
    </row>
    <row r="25" spans="1:33" ht="15" thickBot="1" x14ac:dyDescent="0.35">
      <c r="A25" s="15">
        <v>37</v>
      </c>
      <c r="B25" s="16"/>
      <c r="C25" s="16"/>
      <c r="D25" s="40"/>
      <c r="E25" s="16"/>
      <c r="F25" s="18"/>
      <c r="G25" s="17"/>
      <c r="H25" s="17"/>
      <c r="I25" s="17"/>
      <c r="J25" s="16"/>
      <c r="K25" s="16"/>
      <c r="L25" s="17"/>
      <c r="M25" s="17"/>
      <c r="N25" s="25"/>
      <c r="O25" s="17"/>
      <c r="P25" s="17"/>
      <c r="Q25" s="17"/>
      <c r="R25" s="17"/>
      <c r="S25" s="17"/>
      <c r="T25" s="16"/>
      <c r="U25" s="17"/>
      <c r="V25" s="17"/>
      <c r="W25" s="17"/>
      <c r="X25" s="19"/>
      <c r="Y25" s="16"/>
      <c r="Z25" s="20"/>
      <c r="AA25" s="41"/>
      <c r="AB25" s="19"/>
      <c r="AC25" s="20"/>
      <c r="AD25" s="21"/>
      <c r="AE25" s="3" t="s">
        <v>126</v>
      </c>
      <c r="AF25" s="67">
        <f>SUM(AE22:AF22)</f>
        <v>56000</v>
      </c>
      <c r="AG25" s="68" t="s">
        <v>125</v>
      </c>
    </row>
    <row r="26" spans="1:33" ht="15" thickBot="1" x14ac:dyDescent="0.35">
      <c r="A26" s="15">
        <v>38</v>
      </c>
      <c r="B26" s="16"/>
      <c r="C26" s="16"/>
      <c r="D26" s="40"/>
      <c r="E26" s="16"/>
      <c r="F26" s="18"/>
      <c r="G26" s="17"/>
      <c r="H26" s="17"/>
      <c r="I26" s="17"/>
      <c r="J26" s="16"/>
      <c r="K26" s="16"/>
      <c r="L26" s="17"/>
      <c r="M26" s="17"/>
      <c r="N26" s="25"/>
      <c r="O26" s="17"/>
      <c r="P26" s="17"/>
      <c r="Q26" s="17"/>
      <c r="R26" s="17"/>
      <c r="S26" s="17"/>
      <c r="T26" s="16"/>
      <c r="U26" s="17"/>
      <c r="V26" s="17"/>
      <c r="W26" s="17"/>
      <c r="X26" s="19"/>
      <c r="Y26" s="16"/>
      <c r="Z26" s="20"/>
      <c r="AA26" s="41"/>
      <c r="AB26" s="19"/>
      <c r="AC26" s="20"/>
      <c r="AD26" s="28"/>
      <c r="AG26" s="57"/>
    </row>
    <row r="27" spans="1:33" ht="15" thickBot="1" x14ac:dyDescent="0.35">
      <c r="A27" s="15">
        <v>39</v>
      </c>
      <c r="B27" s="16"/>
      <c r="C27" s="16"/>
      <c r="D27" s="40"/>
      <c r="E27" s="16"/>
      <c r="F27" s="18"/>
      <c r="G27" s="17"/>
      <c r="H27" s="17"/>
      <c r="I27" s="17"/>
      <c r="J27" s="16"/>
      <c r="K27" s="16"/>
      <c r="L27" s="17"/>
      <c r="M27" s="17"/>
      <c r="N27" s="25"/>
      <c r="O27" s="17"/>
      <c r="P27" s="17"/>
      <c r="Q27" s="17"/>
      <c r="R27" s="17"/>
      <c r="S27" s="17"/>
      <c r="T27" s="16"/>
      <c r="U27" s="17"/>
      <c r="V27" s="17"/>
      <c r="W27" s="17"/>
      <c r="X27" s="19"/>
      <c r="Y27" s="16"/>
      <c r="Z27" s="20"/>
      <c r="AA27" s="41"/>
      <c r="AB27" s="19"/>
      <c r="AC27" s="20"/>
      <c r="AD27" s="28"/>
      <c r="AG27" s="57"/>
    </row>
    <row r="28" spans="1:33" ht="15" thickBot="1" x14ac:dyDescent="0.35">
      <c r="A28" s="15">
        <v>40</v>
      </c>
      <c r="B28" s="16"/>
      <c r="C28" s="16"/>
      <c r="D28" s="40"/>
      <c r="E28" s="16"/>
      <c r="F28" s="18"/>
      <c r="G28" s="17"/>
      <c r="H28" s="17"/>
      <c r="I28" s="17"/>
      <c r="J28" s="16"/>
      <c r="K28" s="16"/>
      <c r="L28" s="17"/>
      <c r="M28" s="17"/>
      <c r="N28" s="25"/>
      <c r="O28" s="17"/>
      <c r="P28" s="17"/>
      <c r="Q28" s="17"/>
      <c r="R28" s="17"/>
      <c r="S28" s="17"/>
      <c r="T28" s="16"/>
      <c r="U28" s="17"/>
      <c r="V28" s="17"/>
      <c r="W28" s="17"/>
      <c r="X28" s="19"/>
      <c r="Y28" s="16"/>
      <c r="Z28" s="20"/>
      <c r="AA28" s="41"/>
      <c r="AB28" s="19"/>
      <c r="AC28" s="20"/>
      <c r="AD28" s="28"/>
      <c r="AG28" s="57"/>
    </row>
    <row r="29" spans="1:33" ht="15" thickBot="1" x14ac:dyDescent="0.35">
      <c r="A29" s="15">
        <v>41</v>
      </c>
      <c r="B29" s="16"/>
      <c r="C29" s="16"/>
      <c r="D29" s="40"/>
      <c r="E29" s="16"/>
      <c r="F29" s="18"/>
      <c r="G29" s="17"/>
      <c r="H29" s="17"/>
      <c r="I29" s="17"/>
      <c r="J29" s="16"/>
      <c r="K29" s="16"/>
      <c r="L29" s="17"/>
      <c r="M29" s="17"/>
      <c r="N29" s="25"/>
      <c r="O29" s="17"/>
      <c r="P29" s="17"/>
      <c r="Q29" s="17"/>
      <c r="R29" s="17"/>
      <c r="S29" s="17"/>
      <c r="T29" s="16"/>
      <c r="U29" s="17"/>
      <c r="V29" s="17"/>
      <c r="W29" s="17"/>
      <c r="X29" s="19"/>
      <c r="Y29" s="16"/>
      <c r="Z29" s="20"/>
      <c r="AA29" s="41"/>
      <c r="AB29" s="19"/>
      <c r="AC29" s="20"/>
      <c r="AD29" s="28"/>
      <c r="AG29" s="57"/>
    </row>
    <row r="30" spans="1:33" ht="15" thickBot="1" x14ac:dyDescent="0.35">
      <c r="A30" s="15">
        <v>42</v>
      </c>
      <c r="B30" s="16"/>
      <c r="C30" s="16"/>
      <c r="D30" s="40"/>
      <c r="E30" s="16"/>
      <c r="F30" s="18"/>
      <c r="G30" s="17"/>
      <c r="H30" s="17"/>
      <c r="I30" s="17"/>
      <c r="J30" s="16"/>
      <c r="K30" s="16"/>
      <c r="L30" s="17"/>
      <c r="M30" s="17"/>
      <c r="N30" s="25"/>
      <c r="O30" s="17"/>
      <c r="P30" s="17"/>
      <c r="Q30" s="17"/>
      <c r="R30" s="17"/>
      <c r="S30" s="17"/>
      <c r="T30" s="16"/>
      <c r="U30" s="17"/>
      <c r="V30" s="17"/>
      <c r="W30" s="17"/>
      <c r="X30" s="19"/>
      <c r="Y30" s="16"/>
      <c r="Z30" s="20"/>
      <c r="AA30" s="41"/>
      <c r="AB30" s="19"/>
      <c r="AC30" s="20"/>
      <c r="AD30" s="28"/>
      <c r="AG30" s="57"/>
    </row>
    <row r="31" spans="1:33" ht="15" thickBot="1" x14ac:dyDescent="0.35">
      <c r="A31" s="15">
        <v>43</v>
      </c>
      <c r="B31" s="16"/>
      <c r="C31" s="16"/>
      <c r="D31" s="40"/>
      <c r="E31" s="16"/>
      <c r="F31" s="18"/>
      <c r="G31" s="17"/>
      <c r="H31" s="17"/>
      <c r="I31" s="17"/>
      <c r="J31" s="16"/>
      <c r="K31" s="16"/>
      <c r="L31" s="17"/>
      <c r="M31" s="17"/>
      <c r="N31" s="25"/>
      <c r="O31" s="17"/>
      <c r="P31" s="17"/>
      <c r="Q31" s="17"/>
      <c r="R31" s="17"/>
      <c r="S31" s="17"/>
      <c r="T31" s="16"/>
      <c r="U31" s="17"/>
      <c r="V31" s="17"/>
      <c r="W31" s="17"/>
      <c r="X31" s="19"/>
      <c r="Y31" s="16"/>
      <c r="Z31" s="20"/>
      <c r="AA31" s="41"/>
      <c r="AB31" s="19"/>
      <c r="AC31" s="20"/>
      <c r="AD31" s="29"/>
      <c r="AG31" s="57"/>
    </row>
    <row r="32" spans="1:33" ht="15" thickBot="1" x14ac:dyDescent="0.35">
      <c r="A32" s="15">
        <v>44</v>
      </c>
      <c r="B32" s="16"/>
      <c r="C32" s="16"/>
      <c r="D32" s="40"/>
      <c r="E32" s="16"/>
      <c r="F32" s="18"/>
      <c r="G32" s="17"/>
      <c r="H32" s="17"/>
      <c r="I32" s="17"/>
      <c r="J32" s="16"/>
      <c r="K32" s="16"/>
      <c r="L32" s="17"/>
      <c r="M32" s="17"/>
      <c r="N32" s="25"/>
      <c r="O32" s="17"/>
      <c r="P32" s="17"/>
      <c r="Q32" s="17"/>
      <c r="R32" s="17"/>
      <c r="S32" s="17"/>
      <c r="T32" s="16"/>
      <c r="U32" s="17"/>
      <c r="V32" s="17"/>
      <c r="W32" s="17"/>
      <c r="X32" s="19"/>
      <c r="Y32" s="16"/>
      <c r="Z32" s="20"/>
      <c r="AA32" s="41"/>
      <c r="AB32" s="19"/>
      <c r="AC32" s="20"/>
      <c r="AD32" s="30"/>
      <c r="AG32" s="57"/>
    </row>
    <row r="33" spans="1:46" ht="15" thickBot="1" x14ac:dyDescent="0.35">
      <c r="A33" s="15">
        <v>45</v>
      </c>
      <c r="B33" s="16"/>
      <c r="C33" s="16"/>
      <c r="D33" s="40"/>
      <c r="E33" s="16"/>
      <c r="F33" s="18"/>
      <c r="G33" s="17"/>
      <c r="H33" s="17"/>
      <c r="I33" s="17"/>
      <c r="J33" s="16"/>
      <c r="K33" s="16"/>
      <c r="L33" s="17"/>
      <c r="M33" s="17"/>
      <c r="N33" s="25"/>
      <c r="O33" s="17"/>
      <c r="P33" s="17"/>
      <c r="Q33" s="17"/>
      <c r="R33" s="17"/>
      <c r="S33" s="17"/>
      <c r="T33" s="16"/>
      <c r="U33" s="17"/>
      <c r="V33" s="17"/>
      <c r="W33" s="17"/>
      <c r="X33" s="19"/>
      <c r="Y33" s="16"/>
      <c r="Z33" s="20"/>
      <c r="AA33" s="41"/>
      <c r="AB33" s="19"/>
      <c r="AC33" s="20"/>
      <c r="AD33" s="30"/>
      <c r="AG33" s="57"/>
    </row>
    <row r="34" spans="1:46" ht="15" thickBot="1" x14ac:dyDescent="0.35">
      <c r="A34" s="15">
        <v>46</v>
      </c>
      <c r="B34" s="16"/>
      <c r="C34" s="16"/>
      <c r="D34" s="40"/>
      <c r="E34" s="16"/>
      <c r="F34" s="18"/>
      <c r="G34" s="17"/>
      <c r="H34" s="17"/>
      <c r="I34" s="17"/>
      <c r="J34" s="16"/>
      <c r="K34" s="16"/>
      <c r="L34" s="17"/>
      <c r="M34" s="17"/>
      <c r="N34" s="25"/>
      <c r="O34" s="17"/>
      <c r="P34" s="17"/>
      <c r="Q34" s="17"/>
      <c r="R34" s="17"/>
      <c r="S34" s="17"/>
      <c r="T34" s="16"/>
      <c r="U34" s="17"/>
      <c r="V34" s="17"/>
      <c r="W34" s="17"/>
      <c r="X34" s="19"/>
      <c r="Y34" s="16"/>
      <c r="Z34" s="20"/>
      <c r="AA34" s="41"/>
      <c r="AB34" s="19"/>
      <c r="AC34" s="20"/>
      <c r="AD34" s="30"/>
      <c r="AG34" s="57"/>
    </row>
    <row r="35" spans="1:46" ht="15" thickBot="1" x14ac:dyDescent="0.35">
      <c r="A35" s="15">
        <v>47</v>
      </c>
      <c r="B35" s="16"/>
      <c r="C35" s="16"/>
      <c r="D35" s="40"/>
      <c r="E35" s="16"/>
      <c r="F35" s="18"/>
      <c r="G35" s="17"/>
      <c r="H35" s="17"/>
      <c r="I35" s="17"/>
      <c r="J35" s="16"/>
      <c r="K35" s="16"/>
      <c r="L35" s="17"/>
      <c r="M35" s="17"/>
      <c r="N35" s="25"/>
      <c r="O35" s="17"/>
      <c r="P35" s="17"/>
      <c r="Q35" s="17"/>
      <c r="R35" s="17"/>
      <c r="S35" s="17"/>
      <c r="T35" s="16"/>
      <c r="U35" s="17"/>
      <c r="V35" s="17"/>
      <c r="W35" s="17"/>
      <c r="X35" s="19"/>
      <c r="Y35" s="16"/>
      <c r="Z35" s="20"/>
      <c r="AA35" s="41"/>
      <c r="AB35" s="19"/>
      <c r="AC35" s="20"/>
      <c r="AD35" s="30"/>
      <c r="AG35" s="57"/>
    </row>
    <row r="36" spans="1:46" ht="15" thickBot="1" x14ac:dyDescent="0.35">
      <c r="A36" s="15">
        <v>48</v>
      </c>
      <c r="B36" s="16"/>
      <c r="C36" s="16"/>
      <c r="D36" s="40"/>
      <c r="E36" s="16"/>
      <c r="F36" s="18"/>
      <c r="G36" s="17"/>
      <c r="H36" s="17"/>
      <c r="I36" s="17"/>
      <c r="J36" s="16"/>
      <c r="K36" s="16"/>
      <c r="L36" s="17"/>
      <c r="M36" s="17"/>
      <c r="N36" s="25"/>
      <c r="O36" s="17"/>
      <c r="P36" s="17"/>
      <c r="Q36" s="17"/>
      <c r="R36" s="17"/>
      <c r="S36" s="17"/>
      <c r="T36" s="16"/>
      <c r="U36" s="17"/>
      <c r="V36" s="17"/>
      <c r="W36" s="17"/>
      <c r="X36" s="19"/>
      <c r="Y36" s="16"/>
      <c r="Z36" s="20"/>
      <c r="AA36" s="41"/>
      <c r="AB36" s="19"/>
      <c r="AC36" s="20"/>
      <c r="AD36" s="30"/>
      <c r="AG36" s="57"/>
    </row>
    <row r="37" spans="1:46" ht="15" thickBot="1" x14ac:dyDescent="0.35">
      <c r="A37" s="15">
        <v>49</v>
      </c>
      <c r="B37" s="16"/>
      <c r="C37" s="16"/>
      <c r="D37" s="40"/>
      <c r="E37" s="16"/>
      <c r="F37" s="18"/>
      <c r="G37" s="17"/>
      <c r="H37" s="17"/>
      <c r="I37" s="17"/>
      <c r="J37" s="16"/>
      <c r="K37" s="16"/>
      <c r="L37" s="17"/>
      <c r="M37" s="17"/>
      <c r="N37" s="25"/>
      <c r="O37" s="17"/>
      <c r="P37" s="17"/>
      <c r="Q37" s="17"/>
      <c r="R37" s="17"/>
      <c r="S37" s="17"/>
      <c r="T37" s="16"/>
      <c r="U37" s="17"/>
      <c r="V37" s="17"/>
      <c r="W37" s="17"/>
      <c r="X37" s="19"/>
      <c r="Y37" s="16"/>
      <c r="Z37" s="20"/>
      <c r="AA37" s="41"/>
      <c r="AB37" s="19"/>
      <c r="AC37" s="20"/>
      <c r="AD37" s="31"/>
      <c r="AG37" s="57"/>
    </row>
    <row r="38" spans="1:46" ht="15" thickBot="1" x14ac:dyDescent="0.35">
      <c r="A38" s="15">
        <v>50</v>
      </c>
      <c r="B38" s="16"/>
      <c r="C38" s="16"/>
      <c r="D38" s="40"/>
      <c r="E38" s="16"/>
      <c r="F38" s="18"/>
      <c r="G38" s="17"/>
      <c r="H38" s="17"/>
      <c r="I38" s="17"/>
      <c r="J38" s="16"/>
      <c r="K38" s="16"/>
      <c r="L38" s="17"/>
      <c r="M38" s="17"/>
      <c r="N38" s="25"/>
      <c r="O38" s="17"/>
      <c r="P38" s="17"/>
      <c r="Q38" s="17"/>
      <c r="R38" s="17"/>
      <c r="S38" s="17"/>
      <c r="T38" s="16"/>
      <c r="U38" s="17"/>
      <c r="V38" s="17"/>
      <c r="W38" s="17"/>
      <c r="X38" s="19"/>
      <c r="Y38" s="16"/>
      <c r="Z38" s="20"/>
      <c r="AA38" s="41"/>
      <c r="AB38" s="19"/>
      <c r="AC38" s="20"/>
      <c r="AD38" s="21"/>
      <c r="AG38" s="57"/>
      <c r="AT38" s="3"/>
    </row>
    <row r="39" spans="1:46" ht="15" thickBot="1" x14ac:dyDescent="0.35">
      <c r="A39" s="15">
        <v>51</v>
      </c>
      <c r="B39" s="16"/>
      <c r="C39" s="16"/>
      <c r="D39" s="40"/>
      <c r="E39" s="16"/>
      <c r="F39" s="18"/>
      <c r="G39" s="17"/>
      <c r="H39" s="17"/>
      <c r="I39" s="17"/>
      <c r="J39" s="16"/>
      <c r="K39" s="16"/>
      <c r="L39" s="17"/>
      <c r="M39" s="17"/>
      <c r="N39" s="25"/>
      <c r="O39" s="17"/>
      <c r="P39" s="17"/>
      <c r="Q39" s="17"/>
      <c r="R39" s="17"/>
      <c r="S39" s="17"/>
      <c r="T39" s="16"/>
      <c r="U39" s="17"/>
      <c r="V39" s="17"/>
      <c r="W39" s="17"/>
      <c r="X39" s="19"/>
      <c r="Y39" s="16"/>
      <c r="Z39" s="20"/>
      <c r="AA39" s="41"/>
      <c r="AB39" s="19"/>
      <c r="AC39" s="20"/>
      <c r="AD39" s="21"/>
      <c r="AG39" s="57"/>
      <c r="AT39" s="3"/>
    </row>
    <row r="40" spans="1:46" ht="15" thickBot="1" x14ac:dyDescent="0.35">
      <c r="A40" s="15">
        <v>52</v>
      </c>
      <c r="B40" s="16"/>
      <c r="C40" s="16"/>
      <c r="D40" s="40"/>
      <c r="E40" s="16"/>
      <c r="F40" s="18"/>
      <c r="G40" s="17"/>
      <c r="H40" s="17"/>
      <c r="I40" s="17"/>
      <c r="J40" s="16"/>
      <c r="K40" s="16"/>
      <c r="L40" s="17"/>
      <c r="M40" s="17"/>
      <c r="N40" s="25"/>
      <c r="O40" s="17"/>
      <c r="P40" s="17"/>
      <c r="Q40" s="17"/>
      <c r="R40" s="17"/>
      <c r="S40" s="17"/>
      <c r="T40" s="16"/>
      <c r="U40" s="17"/>
      <c r="V40" s="17"/>
      <c r="W40" s="17"/>
      <c r="X40" s="19"/>
      <c r="Y40" s="16"/>
      <c r="Z40" s="20"/>
      <c r="AA40" s="41"/>
      <c r="AB40" s="19"/>
      <c r="AC40" s="20"/>
      <c r="AD40" s="21"/>
      <c r="AG40" s="57"/>
      <c r="AT40" s="3"/>
    </row>
    <row r="41" spans="1:46" ht="15" thickBot="1" x14ac:dyDescent="0.35">
      <c r="A41" s="15">
        <v>53</v>
      </c>
      <c r="B41" s="16"/>
      <c r="C41" s="16"/>
      <c r="D41" s="40"/>
      <c r="E41" s="16"/>
      <c r="F41" s="18"/>
      <c r="G41" s="17"/>
      <c r="H41" s="17"/>
      <c r="I41" s="17"/>
      <c r="J41" s="16"/>
      <c r="K41" s="16"/>
      <c r="L41" s="17"/>
      <c r="M41" s="17"/>
      <c r="N41" s="25"/>
      <c r="O41" s="17"/>
      <c r="P41" s="17"/>
      <c r="Q41" s="17"/>
      <c r="R41" s="17"/>
      <c r="S41" s="17"/>
      <c r="T41" s="16"/>
      <c r="U41" s="17"/>
      <c r="V41" s="17"/>
      <c r="W41" s="17"/>
      <c r="X41" s="19"/>
      <c r="Y41" s="16"/>
      <c r="Z41" s="20"/>
      <c r="AA41" s="41"/>
      <c r="AB41" s="19"/>
      <c r="AC41" s="27"/>
      <c r="AD41" s="21"/>
      <c r="AG41" s="57"/>
      <c r="AT41" s="3"/>
    </row>
    <row r="42" spans="1:46" ht="15" thickBot="1" x14ac:dyDescent="0.35">
      <c r="A42" s="15">
        <v>54</v>
      </c>
      <c r="B42" s="16"/>
      <c r="C42" s="16"/>
      <c r="D42" s="40"/>
      <c r="E42" s="16"/>
      <c r="F42" s="18"/>
      <c r="G42" s="17"/>
      <c r="H42" s="17"/>
      <c r="I42" s="17"/>
      <c r="J42" s="16"/>
      <c r="K42" s="16"/>
      <c r="L42" s="17"/>
      <c r="M42" s="17"/>
      <c r="N42" s="25"/>
      <c r="O42" s="17"/>
      <c r="P42" s="17"/>
      <c r="Q42" s="17"/>
      <c r="R42" s="17"/>
      <c r="S42" s="17"/>
      <c r="T42" s="16"/>
      <c r="U42" s="17"/>
      <c r="V42" s="17"/>
      <c r="W42" s="17"/>
      <c r="X42" s="19"/>
      <c r="Y42" s="16"/>
      <c r="Z42" s="20"/>
      <c r="AA42" s="41"/>
      <c r="AB42" s="19"/>
      <c r="AC42" s="27"/>
      <c r="AD42" s="21"/>
      <c r="AG42" s="57"/>
      <c r="AT42" s="3"/>
    </row>
    <row r="43" spans="1:46" ht="15" thickBot="1" x14ac:dyDescent="0.35">
      <c r="A43" s="15">
        <v>55</v>
      </c>
      <c r="B43" s="16"/>
      <c r="C43" s="16"/>
      <c r="D43" s="40"/>
      <c r="E43" s="16"/>
      <c r="F43" s="18"/>
      <c r="G43" s="17"/>
      <c r="H43" s="17"/>
      <c r="I43" s="17"/>
      <c r="J43" s="16"/>
      <c r="K43" s="16"/>
      <c r="L43" s="17"/>
      <c r="M43" s="17"/>
      <c r="N43" s="25"/>
      <c r="O43" s="17"/>
      <c r="P43" s="17"/>
      <c r="Q43" s="17"/>
      <c r="R43" s="17"/>
      <c r="S43" s="17"/>
      <c r="T43" s="16"/>
      <c r="U43" s="17"/>
      <c r="V43" s="17"/>
      <c r="W43" s="17"/>
      <c r="X43" s="19"/>
      <c r="Y43" s="16"/>
      <c r="Z43" s="20"/>
      <c r="AA43" s="41"/>
      <c r="AB43" s="19"/>
      <c r="AC43" s="27"/>
      <c r="AD43" s="21"/>
      <c r="AG43" s="57"/>
      <c r="AT43" s="3"/>
    </row>
    <row r="44" spans="1:46" ht="15" thickBot="1" x14ac:dyDescent="0.35">
      <c r="A44" s="15">
        <v>56</v>
      </c>
      <c r="B44" s="16"/>
      <c r="C44" s="26"/>
      <c r="D44" s="40"/>
      <c r="E44" s="16"/>
      <c r="F44" s="18"/>
      <c r="G44" s="17"/>
      <c r="H44" s="17"/>
      <c r="I44" s="17"/>
      <c r="J44" s="16"/>
      <c r="K44" s="16"/>
      <c r="L44" s="17"/>
      <c r="M44" s="17"/>
      <c r="N44" s="25"/>
      <c r="O44" s="17"/>
      <c r="P44" s="17"/>
      <c r="Q44" s="17"/>
      <c r="R44" s="17"/>
      <c r="S44" s="17"/>
      <c r="T44" s="16"/>
      <c r="U44" s="17"/>
      <c r="V44" s="17"/>
      <c r="W44" s="17"/>
      <c r="X44" s="19"/>
      <c r="Y44" s="16"/>
      <c r="Z44" s="20"/>
      <c r="AA44" s="41"/>
      <c r="AB44" s="19"/>
      <c r="AC44" s="20"/>
      <c r="AD44" s="21"/>
      <c r="AG44" s="57"/>
      <c r="AT44" s="3"/>
    </row>
    <row r="45" spans="1:46" ht="15" thickBot="1" x14ac:dyDescent="0.35">
      <c r="A45" s="15">
        <v>57</v>
      </c>
      <c r="B45" s="16"/>
      <c r="C45" s="26"/>
      <c r="D45" s="40"/>
      <c r="E45" s="16"/>
      <c r="F45" s="18"/>
      <c r="G45" s="17"/>
      <c r="H45" s="17"/>
      <c r="I45" s="17"/>
      <c r="J45" s="16"/>
      <c r="K45" s="16"/>
      <c r="L45" s="17"/>
      <c r="M45" s="17"/>
      <c r="N45" s="25"/>
      <c r="O45" s="17"/>
      <c r="P45" s="17"/>
      <c r="Q45" s="17"/>
      <c r="R45" s="17"/>
      <c r="S45" s="17"/>
      <c r="T45" s="16"/>
      <c r="U45" s="17"/>
      <c r="V45" s="17"/>
      <c r="W45" s="17"/>
      <c r="X45" s="19"/>
      <c r="Y45" s="16"/>
      <c r="Z45" s="20"/>
      <c r="AA45" s="41"/>
      <c r="AB45" s="19"/>
      <c r="AC45" s="20"/>
      <c r="AD45" s="21"/>
      <c r="AG45" s="57"/>
      <c r="AT45" s="3"/>
    </row>
    <row r="46" spans="1:46" ht="15" thickBot="1" x14ac:dyDescent="0.35">
      <c r="A46" s="15">
        <v>58</v>
      </c>
      <c r="B46" s="16"/>
      <c r="C46" s="26"/>
      <c r="D46" s="40"/>
      <c r="E46" s="16"/>
      <c r="F46" s="18"/>
      <c r="G46" s="17"/>
      <c r="H46" s="17"/>
      <c r="I46" s="17"/>
      <c r="J46" s="16"/>
      <c r="K46" s="16"/>
      <c r="L46" s="17"/>
      <c r="M46" s="17"/>
      <c r="N46" s="25"/>
      <c r="O46" s="17"/>
      <c r="P46" s="17"/>
      <c r="Q46" s="17"/>
      <c r="R46" s="17"/>
      <c r="S46" s="17"/>
      <c r="T46" s="16"/>
      <c r="U46" s="17"/>
      <c r="V46" s="17"/>
      <c r="W46" s="17"/>
      <c r="X46" s="19"/>
      <c r="Y46" s="16"/>
      <c r="Z46" s="20"/>
      <c r="AA46" s="41"/>
      <c r="AB46" s="19"/>
      <c r="AC46" s="20"/>
      <c r="AD46" s="21"/>
      <c r="AG46" s="57"/>
      <c r="AT46" s="3"/>
    </row>
    <row r="47" spans="1:46" ht="15" thickBot="1" x14ac:dyDescent="0.35">
      <c r="A47" s="15">
        <v>59</v>
      </c>
      <c r="B47" s="16"/>
      <c r="C47" s="26"/>
      <c r="D47" s="40"/>
      <c r="E47" s="16"/>
      <c r="F47" s="18"/>
      <c r="G47" s="17"/>
      <c r="H47" s="17"/>
      <c r="I47" s="17"/>
      <c r="J47" s="16"/>
      <c r="K47" s="16"/>
      <c r="L47" s="17"/>
      <c r="M47" s="17"/>
      <c r="N47" s="25"/>
      <c r="O47" s="17"/>
      <c r="P47" s="17"/>
      <c r="Q47" s="17"/>
      <c r="R47" s="17"/>
      <c r="S47" s="17"/>
      <c r="T47" s="16"/>
      <c r="U47" s="17"/>
      <c r="V47" s="17"/>
      <c r="W47" s="17"/>
      <c r="X47" s="19"/>
      <c r="Y47" s="16"/>
      <c r="Z47" s="20"/>
      <c r="AA47" s="41"/>
      <c r="AB47" s="19"/>
      <c r="AC47" s="20"/>
      <c r="AD47" s="21"/>
      <c r="AG47" s="57"/>
      <c r="AT47" s="3"/>
    </row>
    <row r="48" spans="1:46" ht="15" thickBot="1" x14ac:dyDescent="0.35">
      <c r="A48" s="15">
        <v>60</v>
      </c>
      <c r="B48" s="16"/>
      <c r="C48" s="26"/>
      <c r="D48" s="40"/>
      <c r="E48" s="16"/>
      <c r="F48" s="18"/>
      <c r="G48" s="17"/>
      <c r="H48" s="17"/>
      <c r="I48" s="17"/>
      <c r="J48" s="16"/>
      <c r="K48" s="16"/>
      <c r="L48" s="17"/>
      <c r="M48" s="17"/>
      <c r="N48" s="25"/>
      <c r="O48" s="17"/>
      <c r="P48" s="17"/>
      <c r="Q48" s="17"/>
      <c r="R48" s="17"/>
      <c r="S48" s="17"/>
      <c r="T48" s="16"/>
      <c r="U48" s="17"/>
      <c r="V48" s="17"/>
      <c r="W48" s="17"/>
      <c r="X48" s="19"/>
      <c r="Y48" s="16"/>
      <c r="Z48" s="20"/>
      <c r="AA48" s="41"/>
      <c r="AB48" s="19"/>
      <c r="AC48" s="20"/>
      <c r="AD48" s="21"/>
      <c r="AG48" s="57"/>
      <c r="AT48" s="3"/>
    </row>
    <row r="49" spans="1:46" ht="15" thickBot="1" x14ac:dyDescent="0.35">
      <c r="A49" s="15">
        <v>61</v>
      </c>
      <c r="B49" s="16"/>
      <c r="C49" s="26"/>
      <c r="D49" s="40"/>
      <c r="E49" s="16"/>
      <c r="F49" s="18"/>
      <c r="G49" s="17"/>
      <c r="H49" s="17"/>
      <c r="I49" s="17"/>
      <c r="J49" s="16"/>
      <c r="K49" s="16"/>
      <c r="L49" s="17"/>
      <c r="M49" s="17"/>
      <c r="N49" s="25"/>
      <c r="O49" s="17"/>
      <c r="P49" s="17"/>
      <c r="Q49" s="17"/>
      <c r="R49" s="17"/>
      <c r="S49" s="17"/>
      <c r="T49" s="16"/>
      <c r="U49" s="17"/>
      <c r="V49" s="17"/>
      <c r="W49" s="17"/>
      <c r="X49" s="19"/>
      <c r="Y49" s="16"/>
      <c r="Z49" s="20"/>
      <c r="AA49" s="41"/>
      <c r="AB49" s="19"/>
      <c r="AC49" s="20"/>
      <c r="AD49" s="21"/>
      <c r="AG49" s="57"/>
      <c r="AT49" s="3"/>
    </row>
    <row r="50" spans="1:46" ht="15" thickBot="1" x14ac:dyDescent="0.35">
      <c r="A50" s="15">
        <v>62</v>
      </c>
      <c r="B50" s="16"/>
      <c r="C50" s="26"/>
      <c r="D50" s="40"/>
      <c r="E50" s="16"/>
      <c r="F50" s="18"/>
      <c r="G50" s="17"/>
      <c r="H50" s="17"/>
      <c r="I50" s="17"/>
      <c r="J50" s="16"/>
      <c r="K50" s="16"/>
      <c r="L50" s="17"/>
      <c r="M50" s="17"/>
      <c r="N50" s="25"/>
      <c r="O50" s="17"/>
      <c r="P50" s="17"/>
      <c r="Q50" s="17"/>
      <c r="R50" s="17"/>
      <c r="S50" s="17"/>
      <c r="T50" s="16"/>
      <c r="U50" s="17"/>
      <c r="V50" s="17"/>
      <c r="W50" s="17"/>
      <c r="X50" s="19"/>
      <c r="Y50" s="16"/>
      <c r="Z50" s="20"/>
      <c r="AA50" s="41"/>
      <c r="AB50" s="19"/>
      <c r="AC50" s="20"/>
      <c r="AD50" s="21"/>
      <c r="AG50" s="57"/>
      <c r="AT50" s="3"/>
    </row>
    <row r="51" spans="1:46" ht="15" thickBot="1" x14ac:dyDescent="0.35">
      <c r="A51" s="15">
        <v>64</v>
      </c>
      <c r="B51" s="16"/>
      <c r="C51" s="26"/>
      <c r="D51" s="40"/>
      <c r="E51" s="16"/>
      <c r="F51" s="18"/>
      <c r="G51" s="17"/>
      <c r="H51" s="17"/>
      <c r="I51" s="17"/>
      <c r="J51" s="16"/>
      <c r="K51" s="16"/>
      <c r="L51" s="17"/>
      <c r="M51" s="17"/>
      <c r="N51" s="25"/>
      <c r="O51" s="17"/>
      <c r="P51" s="17"/>
      <c r="Q51" s="17"/>
      <c r="R51" s="17"/>
      <c r="S51" s="17"/>
      <c r="T51" s="16"/>
      <c r="U51" s="17"/>
      <c r="V51" s="17"/>
      <c r="W51" s="17"/>
      <c r="X51" s="19"/>
      <c r="Y51" s="16"/>
      <c r="Z51" s="20"/>
      <c r="AA51" s="41"/>
      <c r="AB51" s="19"/>
      <c r="AC51" s="20"/>
      <c r="AD51" s="21"/>
      <c r="AG51" s="57"/>
      <c r="AT51" s="3"/>
    </row>
    <row r="52" spans="1:46" ht="15" thickBot="1" x14ac:dyDescent="0.35">
      <c r="A52" s="15">
        <v>65</v>
      </c>
      <c r="B52" s="16"/>
      <c r="C52" s="26"/>
      <c r="D52" s="40"/>
      <c r="E52" s="16"/>
      <c r="F52" s="18"/>
      <c r="G52" s="17"/>
      <c r="H52" s="17"/>
      <c r="I52" s="17"/>
      <c r="J52" s="16"/>
      <c r="K52" s="16"/>
      <c r="L52" s="17"/>
      <c r="M52" s="17"/>
      <c r="N52" s="25"/>
      <c r="O52" s="17"/>
      <c r="P52" s="17"/>
      <c r="Q52" s="17"/>
      <c r="R52" s="17"/>
      <c r="S52" s="17"/>
      <c r="T52" s="16"/>
      <c r="U52" s="17"/>
      <c r="V52" s="17"/>
      <c r="W52" s="17"/>
      <c r="X52" s="19"/>
      <c r="Y52" s="16"/>
      <c r="Z52" s="20"/>
      <c r="AA52" s="41"/>
      <c r="AB52" s="19"/>
      <c r="AC52" s="20"/>
      <c r="AD52" s="21"/>
      <c r="AG52" s="57"/>
      <c r="AT52" s="3"/>
    </row>
    <row r="53" spans="1:46" ht="15" thickBot="1" x14ac:dyDescent="0.35">
      <c r="A53" s="15">
        <v>66</v>
      </c>
      <c r="B53" s="16"/>
      <c r="C53" s="26"/>
      <c r="D53" s="40"/>
      <c r="E53" s="16"/>
      <c r="F53" s="18"/>
      <c r="G53" s="17"/>
      <c r="H53" s="17"/>
      <c r="I53" s="17"/>
      <c r="J53" s="16"/>
      <c r="K53" s="16"/>
      <c r="L53" s="17"/>
      <c r="M53" s="17"/>
      <c r="N53" s="25"/>
      <c r="O53" s="17"/>
      <c r="P53" s="17"/>
      <c r="Q53" s="17"/>
      <c r="R53" s="17"/>
      <c r="S53" s="17"/>
      <c r="T53" s="16"/>
      <c r="U53" s="17"/>
      <c r="V53" s="17"/>
      <c r="W53" s="17"/>
      <c r="X53" s="19"/>
      <c r="Y53" s="16"/>
      <c r="Z53" s="20"/>
      <c r="AA53" s="41"/>
      <c r="AB53" s="19"/>
      <c r="AC53" s="20"/>
      <c r="AD53" s="21"/>
      <c r="AG53" s="57"/>
      <c r="AT53" s="3"/>
    </row>
    <row r="54" spans="1:46" ht="15" thickBot="1" x14ac:dyDescent="0.35">
      <c r="A54" s="15">
        <v>67</v>
      </c>
      <c r="B54" s="16"/>
      <c r="C54" s="26"/>
      <c r="D54" s="40"/>
      <c r="E54" s="16"/>
      <c r="F54" s="18"/>
      <c r="G54" s="17"/>
      <c r="H54" s="17"/>
      <c r="I54" s="17"/>
      <c r="J54" s="16"/>
      <c r="K54" s="16"/>
      <c r="L54" s="17"/>
      <c r="M54" s="17"/>
      <c r="N54" s="25"/>
      <c r="O54" s="17"/>
      <c r="P54" s="17"/>
      <c r="Q54" s="17"/>
      <c r="R54" s="17"/>
      <c r="S54" s="17"/>
      <c r="T54" s="16"/>
      <c r="U54" s="17"/>
      <c r="V54" s="17"/>
      <c r="W54" s="17"/>
      <c r="X54" s="19"/>
      <c r="Y54" s="16"/>
      <c r="Z54" s="20"/>
      <c r="AA54" s="41"/>
      <c r="AB54" s="19"/>
      <c r="AC54" s="20"/>
      <c r="AD54" s="21"/>
      <c r="AG54" s="57"/>
      <c r="AT54" s="3"/>
    </row>
    <row r="55" spans="1:46" ht="15" thickBot="1" x14ac:dyDescent="0.35">
      <c r="A55" s="15">
        <v>68</v>
      </c>
      <c r="B55" s="16"/>
      <c r="C55" s="26"/>
      <c r="D55" s="40"/>
      <c r="E55" s="16"/>
      <c r="F55" s="18"/>
      <c r="G55" s="17"/>
      <c r="H55" s="17"/>
      <c r="I55" s="17"/>
      <c r="J55" s="16"/>
      <c r="K55" s="16"/>
      <c r="L55" s="17"/>
      <c r="M55" s="17"/>
      <c r="N55" s="25"/>
      <c r="O55" s="17"/>
      <c r="P55" s="17"/>
      <c r="Q55" s="17"/>
      <c r="R55" s="17"/>
      <c r="S55" s="17"/>
      <c r="T55" s="16"/>
      <c r="U55" s="17"/>
      <c r="V55" s="17"/>
      <c r="W55" s="17"/>
      <c r="X55" s="19"/>
      <c r="Y55" s="16"/>
      <c r="Z55" s="20"/>
      <c r="AA55" s="41"/>
      <c r="AB55" s="19"/>
      <c r="AC55" s="20"/>
      <c r="AD55" s="21"/>
      <c r="AG55" s="57"/>
      <c r="AT55" s="3"/>
    </row>
    <row r="56" spans="1:46" ht="15" thickBot="1" x14ac:dyDescent="0.35">
      <c r="A56" s="15">
        <v>69</v>
      </c>
      <c r="B56" s="16"/>
      <c r="C56" s="26"/>
      <c r="D56" s="40"/>
      <c r="E56" s="16"/>
      <c r="F56" s="18"/>
      <c r="G56" s="17"/>
      <c r="H56" s="17"/>
      <c r="I56" s="17"/>
      <c r="J56" s="16"/>
      <c r="K56" s="16"/>
      <c r="L56" s="17"/>
      <c r="M56" s="17"/>
      <c r="N56" s="25"/>
      <c r="O56" s="17"/>
      <c r="P56" s="17"/>
      <c r="Q56" s="17"/>
      <c r="R56" s="17"/>
      <c r="S56" s="17"/>
      <c r="T56" s="16"/>
      <c r="U56" s="17"/>
      <c r="V56" s="17"/>
      <c r="W56" s="17"/>
      <c r="X56" s="19"/>
      <c r="Y56" s="16"/>
      <c r="Z56" s="20"/>
      <c r="AA56" s="41"/>
      <c r="AB56" s="19"/>
      <c r="AC56" s="20"/>
      <c r="AD56" s="21"/>
      <c r="AG56" s="57"/>
      <c r="AT56" s="3"/>
    </row>
    <row r="57" spans="1:46" ht="15" thickBot="1" x14ac:dyDescent="0.35">
      <c r="A57" s="15">
        <v>70</v>
      </c>
      <c r="B57" s="16"/>
      <c r="C57" s="26"/>
      <c r="D57" s="40"/>
      <c r="E57" s="16"/>
      <c r="F57" s="18"/>
      <c r="G57" s="17"/>
      <c r="H57" s="17"/>
      <c r="I57" s="17"/>
      <c r="J57" s="16"/>
      <c r="K57" s="16"/>
      <c r="L57" s="17"/>
      <c r="M57" s="17"/>
      <c r="N57" s="25"/>
      <c r="O57" s="17"/>
      <c r="P57" s="17"/>
      <c r="Q57" s="17"/>
      <c r="R57" s="17"/>
      <c r="S57" s="17"/>
      <c r="T57" s="16"/>
      <c r="U57" s="17"/>
      <c r="V57" s="17"/>
      <c r="W57" s="17"/>
      <c r="X57" s="19"/>
      <c r="Y57" s="16"/>
      <c r="Z57" s="20"/>
      <c r="AA57" s="41"/>
      <c r="AB57" s="19"/>
      <c r="AC57" s="20"/>
      <c r="AD57" s="21"/>
      <c r="AG57" s="57"/>
      <c r="AT57" s="3"/>
    </row>
    <row r="58" spans="1:46" ht="15" thickBot="1" x14ac:dyDescent="0.35">
      <c r="A58" s="15">
        <v>71</v>
      </c>
      <c r="B58" s="16"/>
      <c r="C58" s="26"/>
      <c r="D58" s="40"/>
      <c r="E58" s="16"/>
      <c r="F58" s="18"/>
      <c r="G58" s="17"/>
      <c r="H58" s="17"/>
      <c r="I58" s="17"/>
      <c r="J58" s="16"/>
      <c r="K58" s="16"/>
      <c r="L58" s="17"/>
      <c r="M58" s="17"/>
      <c r="N58" s="25"/>
      <c r="O58" s="17"/>
      <c r="P58" s="17"/>
      <c r="Q58" s="17"/>
      <c r="R58" s="17"/>
      <c r="S58" s="17"/>
      <c r="T58" s="16"/>
      <c r="U58" s="17"/>
      <c r="V58" s="17"/>
      <c r="W58" s="17"/>
      <c r="X58" s="19"/>
      <c r="Y58" s="16"/>
      <c r="Z58" s="20"/>
      <c r="AA58" s="41"/>
      <c r="AB58" s="19"/>
      <c r="AC58" s="20"/>
      <c r="AD58" s="21"/>
      <c r="AG58" s="57"/>
      <c r="AT58" s="3"/>
    </row>
    <row r="59" spans="1:46" ht="15" thickBot="1" x14ac:dyDescent="0.35">
      <c r="A59" s="15">
        <v>72</v>
      </c>
      <c r="B59" s="16"/>
      <c r="C59" s="26"/>
      <c r="D59" s="40"/>
      <c r="E59" s="16"/>
      <c r="F59" s="18"/>
      <c r="G59" s="17"/>
      <c r="H59" s="17"/>
      <c r="I59" s="17"/>
      <c r="J59" s="16"/>
      <c r="K59" s="16"/>
      <c r="L59" s="17"/>
      <c r="M59" s="17"/>
      <c r="N59" s="25"/>
      <c r="O59" s="17"/>
      <c r="P59" s="17"/>
      <c r="Q59" s="17"/>
      <c r="R59" s="17"/>
      <c r="S59" s="17"/>
      <c r="T59" s="16"/>
      <c r="U59" s="17"/>
      <c r="V59" s="17"/>
      <c r="W59" s="17"/>
      <c r="X59" s="19"/>
      <c r="Y59" s="16"/>
      <c r="Z59" s="20"/>
      <c r="AA59" s="41"/>
      <c r="AB59" s="19"/>
      <c r="AC59" s="20"/>
      <c r="AD59" s="21"/>
      <c r="AG59" s="57"/>
      <c r="AT59" s="3"/>
    </row>
    <row r="60" spans="1:46" ht="15" thickBot="1" x14ac:dyDescent="0.35">
      <c r="A60" s="15">
        <v>73</v>
      </c>
      <c r="B60" s="16"/>
      <c r="C60" s="26"/>
      <c r="D60" s="40"/>
      <c r="E60" s="16"/>
      <c r="F60" s="18"/>
      <c r="G60" s="17"/>
      <c r="H60" s="17"/>
      <c r="I60" s="17"/>
      <c r="J60" s="16"/>
      <c r="K60" s="16"/>
      <c r="L60" s="17"/>
      <c r="M60" s="17"/>
      <c r="N60" s="25"/>
      <c r="O60" s="17"/>
      <c r="P60" s="17"/>
      <c r="Q60" s="17"/>
      <c r="R60" s="17"/>
      <c r="S60" s="17"/>
      <c r="T60" s="16"/>
      <c r="U60" s="17"/>
      <c r="V60" s="17"/>
      <c r="W60" s="17"/>
      <c r="X60" s="19"/>
      <c r="Y60" s="16"/>
      <c r="Z60" s="20"/>
      <c r="AA60" s="41"/>
      <c r="AB60" s="19"/>
      <c r="AC60" s="20"/>
      <c r="AD60" s="24"/>
      <c r="AG60" s="57"/>
      <c r="AT60" s="3"/>
    </row>
    <row r="61" spans="1:46" ht="15" thickBot="1" x14ac:dyDescent="0.35">
      <c r="A61" s="15">
        <v>74</v>
      </c>
      <c r="B61" s="16"/>
      <c r="C61" s="26"/>
      <c r="D61" s="40"/>
      <c r="E61" s="16"/>
      <c r="F61" s="18"/>
      <c r="G61" s="17"/>
      <c r="H61" s="17"/>
      <c r="I61" s="17"/>
      <c r="J61" s="16"/>
      <c r="K61" s="16"/>
      <c r="L61" s="17"/>
      <c r="M61" s="17"/>
      <c r="N61" s="25"/>
      <c r="O61" s="17"/>
      <c r="P61" s="17"/>
      <c r="Q61" s="17"/>
      <c r="R61" s="17"/>
      <c r="S61" s="17"/>
      <c r="T61" s="16"/>
      <c r="U61" s="17"/>
      <c r="V61" s="17"/>
      <c r="W61" s="17"/>
      <c r="X61" s="19"/>
      <c r="Y61" s="16"/>
      <c r="Z61" s="20"/>
      <c r="AA61" s="41"/>
      <c r="AB61" s="19"/>
      <c r="AC61" s="27"/>
      <c r="AD61" s="29"/>
      <c r="AG61" s="57"/>
    </row>
    <row r="62" spans="1:46" ht="15" thickBot="1" x14ac:dyDescent="0.35">
      <c r="A62" s="15">
        <v>75</v>
      </c>
      <c r="B62" s="16"/>
      <c r="C62" s="26"/>
      <c r="D62" s="40"/>
      <c r="E62" s="16"/>
      <c r="F62" s="18"/>
      <c r="G62" s="17"/>
      <c r="H62" s="17"/>
      <c r="I62" s="17"/>
      <c r="J62" s="16"/>
      <c r="K62" s="16"/>
      <c r="L62" s="17"/>
      <c r="M62" s="17"/>
      <c r="N62" s="25"/>
      <c r="O62" s="17"/>
      <c r="P62" s="17"/>
      <c r="Q62" s="17"/>
      <c r="R62" s="17"/>
      <c r="S62" s="17"/>
      <c r="T62" s="16"/>
      <c r="U62" s="17"/>
      <c r="V62" s="17"/>
      <c r="W62" s="17"/>
      <c r="X62" s="19"/>
      <c r="Y62" s="16"/>
      <c r="Z62" s="20"/>
      <c r="AA62" s="41"/>
      <c r="AB62" s="19"/>
      <c r="AC62" s="27"/>
      <c r="AD62" s="29"/>
      <c r="AG62" s="57"/>
    </row>
    <row r="63" spans="1:46" ht="15" thickBot="1" x14ac:dyDescent="0.35">
      <c r="A63" s="15">
        <v>76</v>
      </c>
      <c r="B63" s="16"/>
      <c r="C63" s="26"/>
      <c r="D63" s="40"/>
      <c r="E63" s="16"/>
      <c r="F63" s="18"/>
      <c r="G63" s="17"/>
      <c r="H63" s="17"/>
      <c r="I63" s="17"/>
      <c r="J63" s="16"/>
      <c r="K63" s="16"/>
      <c r="L63" s="17"/>
      <c r="M63" s="17"/>
      <c r="N63" s="25"/>
      <c r="O63" s="17"/>
      <c r="P63" s="17"/>
      <c r="Q63" s="17"/>
      <c r="R63" s="17"/>
      <c r="S63" s="17"/>
      <c r="T63" s="16"/>
      <c r="U63" s="17"/>
      <c r="V63" s="17"/>
      <c r="W63" s="17"/>
      <c r="X63" s="19"/>
      <c r="Y63" s="16"/>
      <c r="Z63" s="20"/>
      <c r="AA63" s="41"/>
      <c r="AB63" s="19"/>
      <c r="AC63" s="27"/>
      <c r="AD63" s="29"/>
      <c r="AG63" s="57"/>
    </row>
    <row r="64" spans="1:46" ht="15" thickBot="1" x14ac:dyDescent="0.35">
      <c r="A64" s="15">
        <v>77</v>
      </c>
      <c r="B64" s="16"/>
      <c r="C64" s="26"/>
      <c r="D64" s="40"/>
      <c r="E64" s="16"/>
      <c r="F64" s="18"/>
      <c r="G64" s="17"/>
      <c r="H64" s="17"/>
      <c r="I64" s="17"/>
      <c r="J64" s="16"/>
      <c r="K64" s="16"/>
      <c r="L64" s="17"/>
      <c r="M64" s="17"/>
      <c r="N64" s="25"/>
      <c r="O64" s="17"/>
      <c r="P64" s="17"/>
      <c r="Q64" s="17"/>
      <c r="R64" s="17"/>
      <c r="S64" s="17"/>
      <c r="T64" s="16"/>
      <c r="U64" s="17"/>
      <c r="V64" s="17"/>
      <c r="W64" s="17"/>
      <c r="X64" s="19"/>
      <c r="Y64" s="16"/>
      <c r="Z64" s="20"/>
      <c r="AA64" s="41"/>
      <c r="AB64" s="19"/>
      <c r="AC64" s="27"/>
      <c r="AD64" s="21"/>
      <c r="AG64" s="57"/>
    </row>
    <row r="65" spans="1:33" ht="15" thickBot="1" x14ac:dyDescent="0.35">
      <c r="A65" s="15">
        <v>78</v>
      </c>
      <c r="B65" s="16"/>
      <c r="C65" s="26"/>
      <c r="D65" s="40"/>
      <c r="E65" s="16"/>
      <c r="F65" s="18"/>
      <c r="G65" s="17"/>
      <c r="H65" s="17"/>
      <c r="I65" s="17"/>
      <c r="J65" s="16"/>
      <c r="K65" s="16"/>
      <c r="L65" s="17"/>
      <c r="M65" s="17"/>
      <c r="N65" s="25"/>
      <c r="O65" s="17"/>
      <c r="P65" s="17"/>
      <c r="Q65" s="17"/>
      <c r="R65" s="17"/>
      <c r="S65" s="17"/>
      <c r="T65" s="16"/>
      <c r="U65" s="17"/>
      <c r="V65" s="17"/>
      <c r="W65" s="17"/>
      <c r="X65" s="19"/>
      <c r="Y65" s="16"/>
      <c r="Z65" s="20"/>
      <c r="AA65" s="41"/>
      <c r="AB65" s="19"/>
      <c r="AC65" s="27"/>
      <c r="AD65" s="21"/>
      <c r="AG65" s="57"/>
    </row>
    <row r="66" spans="1:33" ht="15" thickBot="1" x14ac:dyDescent="0.35">
      <c r="A66" s="15">
        <v>79</v>
      </c>
      <c r="B66" s="16"/>
      <c r="C66" s="26"/>
      <c r="D66" s="40"/>
      <c r="E66" s="16"/>
      <c r="F66" s="18"/>
      <c r="G66" s="17"/>
      <c r="H66" s="17"/>
      <c r="I66" s="17"/>
      <c r="J66" s="16"/>
      <c r="K66" s="16"/>
      <c r="L66" s="17"/>
      <c r="M66" s="17"/>
      <c r="N66" s="25"/>
      <c r="O66" s="17"/>
      <c r="P66" s="17"/>
      <c r="Q66" s="17"/>
      <c r="R66" s="17"/>
      <c r="S66" s="17"/>
      <c r="T66" s="16"/>
      <c r="U66" s="17"/>
      <c r="V66" s="17"/>
      <c r="W66" s="17"/>
      <c r="X66" s="19"/>
      <c r="Y66" s="16"/>
      <c r="Z66" s="20"/>
      <c r="AA66" s="41"/>
      <c r="AB66" s="19"/>
      <c r="AC66" s="27"/>
      <c r="AD66" s="21"/>
      <c r="AG66" s="57"/>
    </row>
    <row r="67" spans="1:33" ht="15" thickBot="1" x14ac:dyDescent="0.35">
      <c r="A67" s="15">
        <v>80</v>
      </c>
      <c r="B67" s="16"/>
      <c r="C67" s="26"/>
      <c r="D67" s="40"/>
      <c r="E67" s="16"/>
      <c r="F67" s="18"/>
      <c r="G67" s="17"/>
      <c r="H67" s="17"/>
      <c r="I67" s="17"/>
      <c r="J67" s="16"/>
      <c r="K67" s="16"/>
      <c r="L67" s="17"/>
      <c r="M67" s="17"/>
      <c r="N67" s="25"/>
      <c r="O67" s="17"/>
      <c r="P67" s="17"/>
      <c r="Q67" s="17"/>
      <c r="R67" s="17"/>
      <c r="S67" s="17"/>
      <c r="T67" s="16"/>
      <c r="U67" s="17"/>
      <c r="V67" s="17"/>
      <c r="W67" s="17"/>
      <c r="X67" s="19"/>
      <c r="Y67" s="16"/>
      <c r="Z67" s="20"/>
      <c r="AA67" s="41"/>
      <c r="AB67" s="19"/>
      <c r="AC67" s="27"/>
      <c r="AD67" s="21"/>
    </row>
    <row r="68" spans="1:33" x14ac:dyDescent="0.3">
      <c r="C68" s="23"/>
      <c r="D68" s="22"/>
    </row>
    <row r="69" spans="1:33" x14ac:dyDescent="0.3">
      <c r="C69" s="23"/>
      <c r="D69" s="22"/>
    </row>
    <row r="70" spans="1:33" x14ac:dyDescent="0.3">
      <c r="C70" s="23"/>
      <c r="D70" s="22"/>
    </row>
    <row r="71" spans="1:33" x14ac:dyDescent="0.3">
      <c r="C71" s="23"/>
      <c r="D71" s="22"/>
    </row>
    <row r="83" spans="3:46" x14ac:dyDescent="0.3">
      <c r="AT83" s="3"/>
    </row>
    <row r="84" spans="3:46" x14ac:dyDescent="0.3">
      <c r="AT84" s="3"/>
    </row>
    <row r="85" spans="3:46" x14ac:dyDescent="0.3">
      <c r="AT85" s="3"/>
    </row>
    <row r="86" spans="3:46" x14ac:dyDescent="0.3">
      <c r="C86" s="23"/>
      <c r="D86" s="22"/>
      <c r="AT86" s="3"/>
    </row>
    <row r="87" spans="3:46" x14ac:dyDescent="0.3">
      <c r="C87" s="23"/>
      <c r="D87" s="22"/>
      <c r="AT87" s="3"/>
    </row>
    <row r="88" spans="3:46" x14ac:dyDescent="0.3">
      <c r="C88" s="23"/>
      <c r="D88" s="22"/>
      <c r="AT88" s="3"/>
    </row>
    <row r="89" spans="3:46" x14ac:dyDescent="0.3">
      <c r="C89" s="23"/>
      <c r="D89" s="22"/>
      <c r="AT89" s="3"/>
    </row>
    <row r="90" spans="3:46" x14ac:dyDescent="0.3">
      <c r="C90" s="23"/>
      <c r="D90" s="22"/>
      <c r="AT90" s="3"/>
    </row>
    <row r="91" spans="3:46" x14ac:dyDescent="0.3">
      <c r="C91" s="23"/>
      <c r="D91" s="22"/>
      <c r="AT91" s="3"/>
    </row>
    <row r="92" spans="3:46" x14ac:dyDescent="0.3">
      <c r="C92" s="23"/>
      <c r="D92" s="22"/>
      <c r="AT92" s="3"/>
    </row>
    <row r="93" spans="3:46" x14ac:dyDescent="0.3">
      <c r="C93" s="23"/>
      <c r="D93" s="22"/>
      <c r="AT93" s="3"/>
    </row>
    <row r="94" spans="3:46" x14ac:dyDescent="0.3">
      <c r="C94" s="23"/>
      <c r="D94" s="22"/>
      <c r="AT94" s="3"/>
    </row>
    <row r="95" spans="3:46" x14ac:dyDescent="0.3">
      <c r="C95" s="23"/>
      <c r="D95" s="22"/>
      <c r="AT95" s="3"/>
    </row>
    <row r="96" spans="3:46" x14ac:dyDescent="0.3">
      <c r="C96" s="23"/>
      <c r="D96" s="22"/>
      <c r="AT96" s="3"/>
    </row>
    <row r="97" spans="3:46" x14ac:dyDescent="0.3">
      <c r="C97" s="23"/>
      <c r="D97" s="22"/>
      <c r="AT97" s="3"/>
    </row>
    <row r="98" spans="3:46" x14ac:dyDescent="0.3">
      <c r="C98" s="23"/>
      <c r="D98" s="22"/>
      <c r="AT98" s="3"/>
    </row>
    <row r="99" spans="3:46" x14ac:dyDescent="0.3">
      <c r="C99" s="23"/>
      <c r="D99" s="22"/>
      <c r="AT99" s="3"/>
    </row>
    <row r="100" spans="3:46" x14ac:dyDescent="0.3">
      <c r="C100" s="23"/>
      <c r="D100" s="22"/>
      <c r="AT100" s="3"/>
    </row>
    <row r="101" spans="3:46" x14ac:dyDescent="0.3">
      <c r="C101" s="23"/>
      <c r="D101" s="22"/>
      <c r="AT101" s="3"/>
    </row>
    <row r="102" spans="3:46" x14ac:dyDescent="0.3">
      <c r="C102" s="23"/>
      <c r="D102" s="22"/>
      <c r="AT102" s="3"/>
    </row>
    <row r="103" spans="3:46" x14ac:dyDescent="0.3">
      <c r="C103" s="23"/>
      <c r="D103" s="22"/>
      <c r="AT103" s="3"/>
    </row>
    <row r="104" spans="3:46" x14ac:dyDescent="0.3">
      <c r="C104" s="23"/>
      <c r="D104" s="22"/>
      <c r="AT104" s="3"/>
    </row>
    <row r="105" spans="3:46" x14ac:dyDescent="0.3">
      <c r="C105" s="23"/>
      <c r="D105" s="22"/>
      <c r="AT105" s="3"/>
    </row>
    <row r="106" spans="3:46" x14ac:dyDescent="0.3">
      <c r="C106" s="23"/>
      <c r="D106" s="22"/>
      <c r="AT106" s="3"/>
    </row>
    <row r="107" spans="3:46" x14ac:dyDescent="0.3">
      <c r="C107" s="23"/>
      <c r="D107" s="22"/>
      <c r="AT107" s="3"/>
    </row>
    <row r="108" spans="3:46" x14ac:dyDescent="0.3">
      <c r="C108" s="23"/>
      <c r="D108" s="22"/>
      <c r="AT108" s="3"/>
    </row>
    <row r="109" spans="3:46" x14ac:dyDescent="0.3">
      <c r="C109" s="23"/>
      <c r="D109" s="22"/>
      <c r="AT109" s="3"/>
    </row>
    <row r="110" spans="3:46" x14ac:dyDescent="0.3">
      <c r="C110" s="23"/>
      <c r="D110" s="22"/>
      <c r="AT110" s="3"/>
    </row>
    <row r="111" spans="3:46" x14ac:dyDescent="0.3">
      <c r="C111" s="23"/>
      <c r="D111" s="22"/>
      <c r="AT111" s="3"/>
    </row>
    <row r="112" spans="3:46" x14ac:dyDescent="0.3">
      <c r="C112" s="23"/>
      <c r="D112" s="22"/>
      <c r="AT112" s="3"/>
    </row>
    <row r="113" spans="3:46" x14ac:dyDescent="0.3">
      <c r="C113" s="23"/>
      <c r="D113" s="22"/>
      <c r="AT113" s="3"/>
    </row>
    <row r="114" spans="3:46" x14ac:dyDescent="0.3">
      <c r="C114" s="23"/>
      <c r="D114" s="22"/>
      <c r="AT114" s="3"/>
    </row>
    <row r="115" spans="3:46" x14ac:dyDescent="0.3">
      <c r="C115" s="23"/>
      <c r="D115" s="22"/>
      <c r="AT115" s="3"/>
    </row>
    <row r="116" spans="3:46" x14ac:dyDescent="0.3">
      <c r="C116" s="23"/>
      <c r="D116" s="22"/>
      <c r="AT116" s="3"/>
    </row>
    <row r="117" spans="3:46" x14ac:dyDescent="0.3">
      <c r="C117" s="23"/>
      <c r="D117" s="22"/>
      <c r="AT117" s="3"/>
    </row>
    <row r="118" spans="3:46" x14ac:dyDescent="0.3">
      <c r="C118" s="23"/>
      <c r="D118" s="22"/>
      <c r="AT118" s="3"/>
    </row>
    <row r="119" spans="3:46" x14ac:dyDescent="0.3">
      <c r="C119" s="23"/>
      <c r="D119" s="22"/>
      <c r="AT119" s="3"/>
    </row>
    <row r="120" spans="3:46" x14ac:dyDescent="0.3">
      <c r="C120" s="23"/>
      <c r="D120" s="22"/>
      <c r="AT120" s="3"/>
    </row>
    <row r="121" spans="3:46" x14ac:dyDescent="0.3">
      <c r="C121" s="23"/>
      <c r="D121" s="22"/>
      <c r="AT121" s="3"/>
    </row>
    <row r="122" spans="3:46" x14ac:dyDescent="0.3">
      <c r="C122" s="23"/>
      <c r="D122" s="22"/>
      <c r="AT122" s="3"/>
    </row>
    <row r="123" spans="3:46" x14ac:dyDescent="0.3">
      <c r="C123" s="23"/>
      <c r="D123" s="22"/>
      <c r="AT123" s="3"/>
    </row>
    <row r="124" spans="3:46" x14ac:dyDescent="0.3">
      <c r="C124" s="23"/>
      <c r="D124" s="22"/>
      <c r="AT124" s="3"/>
    </row>
    <row r="125" spans="3:46" x14ac:dyDescent="0.3">
      <c r="C125" s="23"/>
      <c r="D125" s="22"/>
      <c r="AT125" s="3"/>
    </row>
    <row r="126" spans="3:46" x14ac:dyDescent="0.3">
      <c r="C126" s="23"/>
      <c r="D126" s="22"/>
      <c r="AT126" s="3"/>
    </row>
    <row r="127" spans="3:46" x14ac:dyDescent="0.3">
      <c r="C127" s="23"/>
      <c r="D127" s="22"/>
      <c r="AT127" s="3"/>
    </row>
    <row r="128" spans="3:46" x14ac:dyDescent="0.3">
      <c r="C128" s="23"/>
      <c r="D128" s="22"/>
      <c r="AT128" s="3"/>
    </row>
    <row r="129" spans="1:46" x14ac:dyDescent="0.3">
      <c r="C129" s="23"/>
      <c r="D129" s="22"/>
      <c r="AT129" s="3"/>
    </row>
    <row r="130" spans="1:46" x14ac:dyDescent="0.3">
      <c r="C130" s="23"/>
      <c r="D130" s="22"/>
      <c r="AT130" s="3"/>
    </row>
    <row r="131" spans="1:46" x14ac:dyDescent="0.3">
      <c r="C131" s="23"/>
      <c r="D131" s="22"/>
      <c r="AT131" s="3"/>
    </row>
    <row r="132" spans="1:46" x14ac:dyDescent="0.3">
      <c r="C132" s="23"/>
      <c r="D132" s="22"/>
      <c r="AT132" s="3"/>
    </row>
    <row r="133" spans="1:46" x14ac:dyDescent="0.3">
      <c r="C133" s="23"/>
      <c r="D133" s="22"/>
      <c r="AT133" s="3"/>
    </row>
    <row r="134" spans="1:46" x14ac:dyDescent="0.3">
      <c r="C134" s="23"/>
      <c r="D134" s="22"/>
      <c r="AT134" s="3"/>
    </row>
    <row r="135" spans="1:46" x14ac:dyDescent="0.3">
      <c r="C135" s="23"/>
      <c r="D135" s="22"/>
      <c r="AT135" s="3"/>
    </row>
    <row r="136" spans="1:46" x14ac:dyDescent="0.3">
      <c r="A136" s="3">
        <f>COUNT(A6:A135)</f>
        <v>62</v>
      </c>
      <c r="AT136" s="3"/>
    </row>
  </sheetData>
  <mergeCells count="6">
    <mergeCell ref="AA3:AC3"/>
    <mergeCell ref="A1:B1"/>
    <mergeCell ref="C3:M3"/>
    <mergeCell ref="N3:S3"/>
    <mergeCell ref="T3:X3"/>
    <mergeCell ref="Y3:Z3"/>
  </mergeCells>
  <phoneticPr fontId="15" type="noConversion"/>
  <dataValidations count="12">
    <dataValidation type="list" allowBlank="1" showInputMessage="1" showErrorMessage="1" sqref="C86:C135 C5:C71">
      <formula1>$AT$1:$AT$8</formula1>
    </dataValidation>
    <dataValidation type="list" allowBlank="1" showInputMessage="1" showErrorMessage="1" sqref="D86:D135 D5:D71">
      <formula1>$AU$1:$AU$2</formula1>
    </dataValidation>
    <dataValidation type="list" allowBlank="1" showInputMessage="1" showErrorMessage="1" sqref="E59:E67 E46:E55 E5:E43">
      <formula1>$AO$1:$AO$6</formula1>
    </dataValidation>
    <dataValidation type="list" allowBlank="1" showInputMessage="1" showErrorMessage="1" sqref="F5:F67">
      <formula1>$AI$1:$AI$2</formula1>
    </dataValidation>
    <dataValidation type="list" allowBlank="1" showInputMessage="1" showErrorMessage="1" sqref="G5:G67">
      <formula1>$AR$1:$AR$2</formula1>
    </dataValidation>
    <dataValidation type="list" allowBlank="1" showInputMessage="1" showErrorMessage="1" sqref="AB5:AB67">
      <formula1>$AQ$1:$AQ$3</formula1>
    </dataValidation>
    <dataValidation type="list" allowBlank="1" showInputMessage="1" showErrorMessage="1" sqref="X5:X67">
      <formula1>$AM$1:$AM$2</formula1>
    </dataValidation>
    <dataValidation type="list" allowBlank="1" showInputMessage="1" showErrorMessage="1" sqref="L5:M67 Y5:Z67 R5:R67">
      <formula1>$AH$1:$AH$2</formula1>
    </dataValidation>
    <dataValidation type="list" allowBlank="1" showInputMessage="1" showErrorMessage="1" sqref="K5:K67">
      <formula1>$AK$1:$AK$2</formula1>
    </dataValidation>
    <dataValidation type="list" allowBlank="1" showInputMessage="1" showErrorMessage="1" sqref="S5:S67">
      <formula1>$AN$1:$AN$2</formula1>
    </dataValidation>
    <dataValidation type="list" allowBlank="1" showInputMessage="1" showErrorMessage="1" sqref="T5:T67">
      <formula1>$AL$1:$AL$4</formula1>
    </dataValidation>
    <dataValidation type="list" allowBlank="1" showInputMessage="1" showErrorMessage="1" sqref="U5:W67 O5:Q67">
      <formula1>$AJ$1:$AJ$3</formula1>
    </dataValidation>
  </dataValidations>
  <pageMargins left="0.70000000000000007" right="0.70000000000000007" top="0.75000000000000011" bottom="0.75000000000000011" header="0.30000000000000004" footer="0.30000000000000004"/>
  <pageSetup paperSize="8" scale="8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1" sqref="B21"/>
    </sheetView>
  </sheetViews>
  <sheetFormatPr defaultColWidth="20.33203125" defaultRowHeight="14.4" x14ac:dyDescent="0.3"/>
  <cols>
    <col min="1" max="1" width="40.109375" bestFit="1" customWidth="1"/>
    <col min="2" max="2" width="27.109375" bestFit="1" customWidth="1"/>
  </cols>
  <sheetData>
    <row r="1" spans="1:2" ht="18.600000000000001" thickBot="1" x14ac:dyDescent="0.4">
      <c r="A1" s="75" t="s">
        <v>75</v>
      </c>
      <c r="B1" s="76"/>
    </row>
    <row r="2" spans="1:2" ht="15.75" customHeight="1" x14ac:dyDescent="0.3">
      <c r="A2" s="43" t="s">
        <v>76</v>
      </c>
      <c r="B2" s="48" t="s">
        <v>102</v>
      </c>
    </row>
    <row r="3" spans="1:2" x14ac:dyDescent="0.3">
      <c r="A3" s="44" t="s">
        <v>77</v>
      </c>
      <c r="B3" s="49" t="s">
        <v>121</v>
      </c>
    </row>
    <row r="4" spans="1:2" x14ac:dyDescent="0.3">
      <c r="A4" s="44" t="s">
        <v>78</v>
      </c>
      <c r="B4" s="49" t="s">
        <v>121</v>
      </c>
    </row>
    <row r="5" spans="1:2" x14ac:dyDescent="0.3">
      <c r="A5" s="45" t="s">
        <v>79</v>
      </c>
      <c r="B5" s="50" t="s">
        <v>117</v>
      </c>
    </row>
    <row r="6" spans="1:2" x14ac:dyDescent="0.3">
      <c r="A6" s="45" t="s">
        <v>80</v>
      </c>
      <c r="B6" s="50" t="s">
        <v>118</v>
      </c>
    </row>
    <row r="7" spans="1:2" x14ac:dyDescent="0.3">
      <c r="A7" s="45" t="s">
        <v>81</v>
      </c>
      <c r="B7" s="50" t="s">
        <v>119</v>
      </c>
    </row>
    <row r="8" spans="1:2" ht="15" thickBot="1" x14ac:dyDescent="0.35">
      <c r="A8" s="46" t="s">
        <v>82</v>
      </c>
      <c r="B8" s="51" t="s">
        <v>120</v>
      </c>
    </row>
    <row r="9" spans="1:2" ht="15" thickBot="1" x14ac:dyDescent="0.35">
      <c r="A9" s="47"/>
      <c r="B9" s="47"/>
    </row>
    <row r="10" spans="1:2" ht="18.600000000000001" thickBot="1" x14ac:dyDescent="0.4">
      <c r="A10" s="77" t="s">
        <v>83</v>
      </c>
      <c r="B10" s="78"/>
    </row>
    <row r="11" spans="1:2" x14ac:dyDescent="0.3">
      <c r="A11" s="43" t="s">
        <v>84</v>
      </c>
      <c r="B11" s="52" t="s">
        <v>111</v>
      </c>
    </row>
    <row r="12" spans="1:2" x14ac:dyDescent="0.3">
      <c r="A12" s="45" t="s">
        <v>85</v>
      </c>
      <c r="B12" s="53" t="s">
        <v>112</v>
      </c>
    </row>
    <row r="13" spans="1:2" x14ac:dyDescent="0.3">
      <c r="A13" s="45" t="s">
        <v>86</v>
      </c>
      <c r="B13" s="53" t="s">
        <v>113</v>
      </c>
    </row>
    <row r="14" spans="1:2" x14ac:dyDescent="0.3">
      <c r="A14" s="45" t="s">
        <v>87</v>
      </c>
      <c r="B14" s="50" t="s">
        <v>114</v>
      </c>
    </row>
    <row r="15" spans="1:2" x14ac:dyDescent="0.3">
      <c r="A15" s="45" t="s">
        <v>88</v>
      </c>
      <c r="B15" s="50" t="s">
        <v>115</v>
      </c>
    </row>
    <row r="16" spans="1:2" x14ac:dyDescent="0.3">
      <c r="A16" s="45" t="s">
        <v>89</v>
      </c>
      <c r="B16" s="50" t="s">
        <v>94</v>
      </c>
    </row>
    <row r="17" spans="1:2" ht="15" thickBot="1" x14ac:dyDescent="0.35">
      <c r="A17" s="46" t="s">
        <v>90</v>
      </c>
      <c r="B17" s="51" t="s">
        <v>115</v>
      </c>
    </row>
    <row r="18" spans="1:2" x14ac:dyDescent="0.3">
      <c r="A18" s="47"/>
      <c r="B18" s="54"/>
    </row>
  </sheetData>
  <mergeCells count="2">
    <mergeCell ref="A1:B1"/>
    <mergeCell ref="A10:B1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4.4" x14ac:dyDescent="0.3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Revision Sheet</vt:lpstr>
      <vt:lpstr>Table of Motion</vt:lpstr>
      <vt:lpstr>General Information</vt:lpstr>
      <vt:lpstr>Blatt1</vt:lpstr>
    </vt:vector>
  </TitlesOfParts>
  <Company>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Fitzgerald</dc:creator>
  <cp:lastModifiedBy>Nicolo Violini</cp:lastModifiedBy>
  <cp:lastPrinted>2016-10-12T07:33:29Z</cp:lastPrinted>
  <dcterms:created xsi:type="dcterms:W3CDTF">2015-08-26T07:58:18Z</dcterms:created>
  <dcterms:modified xsi:type="dcterms:W3CDTF">2016-10-21T13:02:59Z</dcterms:modified>
</cp:coreProperties>
</file>