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2835" yWindow="2865" windowWidth="24405" windowHeight="18120" activeTab="2"/>
  </bookViews>
  <sheets>
    <sheet name="Revision Table" sheetId="2" r:id="rId1"/>
    <sheet name="General Information" sheetId="5" r:id="rId2"/>
    <sheet name="Table of Motion" sheetId="1" r:id="rId3"/>
    <sheet name="Installed Components" sheetId="6" r:id="rId4"/>
    <sheet name="Definitions" sheetId="3" r:id="rId5"/>
  </sheets>
  <definedNames>
    <definedName name="strtcurv">'General Information'!$AI$1:$AI$2</definedName>
    <definedName name="yesno">'General Information'!$AK$1:$AK$2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5" i="6" l="1"/>
  <c r="T5" i="6"/>
  <c r="W5" i="6"/>
  <c r="AP74" i="6"/>
  <c r="AQ74" i="6"/>
  <c r="AR74" i="6"/>
  <c r="AP75" i="6"/>
  <c r="AQ75" i="6"/>
  <c r="AR75" i="6"/>
  <c r="AP76" i="6"/>
  <c r="AQ76" i="6"/>
  <c r="AR76" i="6"/>
  <c r="AP77" i="6"/>
  <c r="AQ77" i="6"/>
  <c r="AR77" i="6"/>
  <c r="AP78" i="6"/>
  <c r="AQ78" i="6"/>
  <c r="AR78" i="6"/>
  <c r="AP79" i="6"/>
  <c r="AQ79" i="6"/>
  <c r="AR79" i="6"/>
  <c r="AP80" i="6"/>
  <c r="AQ80" i="6"/>
  <c r="AR80" i="6"/>
  <c r="AP81" i="6"/>
  <c r="AQ81" i="6"/>
  <c r="AR81" i="6"/>
  <c r="AP82" i="6"/>
  <c r="AQ82" i="6"/>
  <c r="AR82" i="6"/>
  <c r="AP83" i="6"/>
  <c r="AQ83" i="6"/>
  <c r="AR83" i="6"/>
  <c r="AP84" i="6"/>
  <c r="AQ84" i="6"/>
  <c r="AR84" i="6"/>
  <c r="AP46" i="6"/>
  <c r="AQ46" i="6"/>
  <c r="AR46" i="6"/>
  <c r="AP47" i="6"/>
  <c r="AQ47" i="6"/>
  <c r="AR47" i="6"/>
  <c r="AP48" i="6"/>
  <c r="AQ48" i="6"/>
  <c r="AR48" i="6"/>
  <c r="AP49" i="6"/>
  <c r="AQ49" i="6"/>
  <c r="AR49" i="6"/>
  <c r="AP50" i="6"/>
  <c r="AQ50" i="6"/>
  <c r="AR50" i="6"/>
  <c r="AP51" i="6"/>
  <c r="AQ51" i="6"/>
  <c r="AR51" i="6"/>
  <c r="AP52" i="6"/>
  <c r="AQ52" i="6"/>
  <c r="AR52" i="6"/>
  <c r="AP53" i="6"/>
  <c r="AQ53" i="6"/>
  <c r="AR53" i="6"/>
  <c r="AP54" i="6"/>
  <c r="AQ54" i="6"/>
  <c r="AR54" i="6"/>
  <c r="AP55" i="6"/>
  <c r="AQ55" i="6"/>
  <c r="AR55" i="6"/>
  <c r="AP56" i="6"/>
  <c r="AQ56" i="6"/>
  <c r="AR56" i="6"/>
  <c r="AP57" i="6"/>
  <c r="AQ57" i="6"/>
  <c r="AR57" i="6"/>
  <c r="AP58" i="6"/>
  <c r="AQ58" i="6"/>
  <c r="AR58" i="6"/>
  <c r="AP59" i="6"/>
  <c r="AQ59" i="6"/>
  <c r="AR59" i="6"/>
  <c r="AP60" i="6"/>
  <c r="AQ60" i="6"/>
  <c r="AR60" i="6"/>
  <c r="AP61" i="6"/>
  <c r="AQ61" i="6"/>
  <c r="AR61" i="6"/>
  <c r="AP62" i="6"/>
  <c r="AQ62" i="6"/>
  <c r="AR62" i="6"/>
  <c r="AP63" i="6"/>
  <c r="AQ63" i="6"/>
  <c r="AR63" i="6"/>
  <c r="AP64" i="6"/>
  <c r="AQ64" i="6"/>
  <c r="AR64" i="6"/>
  <c r="AP65" i="6"/>
  <c r="AQ65" i="6"/>
  <c r="AR65" i="6"/>
  <c r="AP66" i="6"/>
  <c r="AQ66" i="6"/>
  <c r="AR66" i="6"/>
  <c r="AP67" i="6"/>
  <c r="AQ67" i="6"/>
  <c r="AR67" i="6"/>
  <c r="AP68" i="6"/>
  <c r="AQ68" i="6"/>
  <c r="AR68" i="6"/>
  <c r="AP69" i="6"/>
  <c r="AQ69" i="6"/>
  <c r="AR69" i="6"/>
  <c r="AP70" i="6"/>
  <c r="AQ70" i="6"/>
  <c r="AR70" i="6"/>
  <c r="AP71" i="6"/>
  <c r="AQ71" i="6"/>
  <c r="AR71" i="6"/>
  <c r="AP72" i="6"/>
  <c r="AQ72" i="6"/>
  <c r="AR72" i="6"/>
  <c r="AP73" i="6"/>
  <c r="AQ73" i="6"/>
  <c r="AR73" i="6"/>
  <c r="AR45" i="6"/>
  <c r="AP27" i="6"/>
  <c r="AQ27" i="6"/>
  <c r="AR27" i="6"/>
  <c r="AP28" i="6"/>
  <c r="AQ28" i="6"/>
  <c r="AR28" i="6"/>
  <c r="AP29" i="6"/>
  <c r="AQ29" i="6"/>
  <c r="AR29" i="6"/>
  <c r="AP30" i="6"/>
  <c r="AQ30" i="6"/>
  <c r="AR30" i="6"/>
  <c r="AP31" i="6"/>
  <c r="AQ31" i="6"/>
  <c r="AR31" i="6"/>
  <c r="AP32" i="6"/>
  <c r="AQ32" i="6"/>
  <c r="AR32" i="6"/>
  <c r="AP33" i="6"/>
  <c r="AQ33" i="6"/>
  <c r="AR33" i="6"/>
  <c r="AP34" i="6"/>
  <c r="AQ34" i="6"/>
  <c r="AR34" i="6"/>
  <c r="AP35" i="6"/>
  <c r="AQ35" i="6"/>
  <c r="AR35" i="6"/>
  <c r="AP36" i="6"/>
  <c r="AQ36" i="6"/>
  <c r="AR36" i="6"/>
  <c r="AP37" i="6"/>
  <c r="AQ37" i="6"/>
  <c r="AR37" i="6"/>
  <c r="AP38" i="6"/>
  <c r="AQ38" i="6"/>
  <c r="AR38" i="6"/>
  <c r="AP39" i="6"/>
  <c r="AQ39" i="6"/>
  <c r="AR39" i="6"/>
  <c r="AP40" i="6"/>
  <c r="AQ40" i="6"/>
  <c r="AR40" i="6"/>
  <c r="AP41" i="6"/>
  <c r="AQ41" i="6"/>
  <c r="AR41" i="6"/>
  <c r="AP42" i="6"/>
  <c r="AQ42" i="6"/>
  <c r="AR42" i="6"/>
  <c r="AP43" i="6"/>
  <c r="AQ43" i="6"/>
  <c r="AR43" i="6"/>
  <c r="AP44" i="6"/>
  <c r="AQ44" i="6"/>
  <c r="AR44" i="6"/>
  <c r="AP45" i="6"/>
  <c r="AQ45" i="6"/>
  <c r="D7" i="6"/>
  <c r="D8" i="6"/>
  <c r="D9" i="6"/>
  <c r="D10" i="6"/>
  <c r="D11" i="6"/>
  <c r="D12" i="6"/>
  <c r="D13" i="6"/>
  <c r="D14" i="6"/>
  <c r="D15" i="6"/>
  <c r="D16" i="6"/>
  <c r="D17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5" i="6"/>
  <c r="B7" i="6"/>
  <c r="C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B15" i="6"/>
  <c r="B16" i="6"/>
  <c r="B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B47" i="6"/>
  <c r="C47" i="6"/>
  <c r="B48" i="6"/>
  <c r="C48" i="6"/>
  <c r="B49" i="6"/>
  <c r="C49" i="6"/>
  <c r="B50" i="6"/>
  <c r="C50" i="6"/>
  <c r="B51" i="6"/>
  <c r="C51" i="6"/>
  <c r="B52" i="6"/>
  <c r="C52" i="6"/>
  <c r="B53" i="6"/>
  <c r="C53" i="6"/>
  <c r="B54" i="6"/>
  <c r="C54" i="6"/>
  <c r="B55" i="6"/>
  <c r="C55" i="6"/>
  <c r="B56" i="6"/>
  <c r="C56" i="6"/>
  <c r="B57" i="6"/>
  <c r="C57" i="6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B69" i="6"/>
  <c r="C69" i="6"/>
  <c r="B70" i="6"/>
  <c r="C70" i="6"/>
  <c r="B71" i="6"/>
  <c r="C71" i="6"/>
  <c r="B72" i="6"/>
  <c r="C72" i="6"/>
  <c r="B73" i="6"/>
  <c r="C73" i="6"/>
  <c r="B74" i="6"/>
  <c r="C74" i="6"/>
  <c r="B75" i="6"/>
  <c r="C75" i="6"/>
  <c r="B76" i="6"/>
  <c r="C76" i="6"/>
  <c r="B77" i="6"/>
  <c r="C77" i="6"/>
  <c r="B78" i="6"/>
  <c r="C78" i="6"/>
  <c r="B79" i="6"/>
  <c r="C79" i="6"/>
  <c r="B80" i="6"/>
  <c r="C80" i="6"/>
  <c r="B81" i="6"/>
  <c r="C81" i="6"/>
  <c r="B82" i="6"/>
  <c r="C82" i="6"/>
  <c r="B83" i="6"/>
  <c r="C83" i="6"/>
  <c r="B84" i="6"/>
  <c r="C84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D6" i="6"/>
  <c r="C6" i="6"/>
  <c r="B6" i="6"/>
  <c r="AR26" i="6"/>
  <c r="AQ26" i="6"/>
  <c r="AP26" i="6"/>
  <c r="AR25" i="6"/>
  <c r="AQ25" i="6"/>
  <c r="AP25" i="6"/>
  <c r="AR24" i="6"/>
  <c r="AQ24" i="6"/>
  <c r="AP24" i="6"/>
  <c r="AR23" i="6"/>
  <c r="AQ23" i="6"/>
  <c r="AP23" i="6"/>
  <c r="AR22" i="6"/>
  <c r="AQ22" i="6"/>
  <c r="AP22" i="6"/>
  <c r="AR21" i="6"/>
  <c r="AQ21" i="6"/>
  <c r="AP21" i="6"/>
  <c r="AR20" i="6"/>
  <c r="AQ20" i="6"/>
  <c r="AP20" i="6"/>
  <c r="A6" i="1"/>
  <c r="A7" i="1"/>
  <c r="A8" i="6" s="1"/>
  <c r="A8" i="1"/>
  <c r="A9" i="1" s="1"/>
  <c r="AR19" i="6"/>
  <c r="AQ19" i="6"/>
  <c r="AP19" i="6"/>
  <c r="AR18" i="6"/>
  <c r="AQ18" i="6"/>
  <c r="AP18" i="6"/>
  <c r="AR17" i="6"/>
  <c r="AQ17" i="6"/>
  <c r="AP17" i="6"/>
  <c r="AR16" i="6"/>
  <c r="AQ16" i="6"/>
  <c r="AP16" i="6"/>
  <c r="AR15" i="6"/>
  <c r="AQ15" i="6"/>
  <c r="AP15" i="6"/>
  <c r="AR14" i="6"/>
  <c r="AQ14" i="6"/>
  <c r="AP14" i="6"/>
  <c r="AR13" i="6"/>
  <c r="AQ13" i="6"/>
  <c r="AP13" i="6"/>
  <c r="AR12" i="6"/>
  <c r="AQ12" i="6"/>
  <c r="AP12" i="6"/>
  <c r="AR11" i="6"/>
  <c r="AQ11" i="6"/>
  <c r="AP11" i="6"/>
  <c r="AR10" i="6"/>
  <c r="AQ10" i="6"/>
  <c r="AP10" i="6"/>
  <c r="AR9" i="6"/>
  <c r="AQ9" i="6"/>
  <c r="AP9" i="6"/>
  <c r="AR8" i="6"/>
  <c r="AQ8" i="6"/>
  <c r="AP8" i="6"/>
  <c r="AR7" i="6"/>
  <c r="AQ7" i="6"/>
  <c r="AP7" i="6"/>
  <c r="A7" i="6"/>
  <c r="AR6" i="6"/>
  <c r="AQ6" i="6"/>
  <c r="AP6" i="6"/>
  <c r="C1" i="1"/>
  <c r="C1" i="6" s="1"/>
  <c r="A6" i="6"/>
  <c r="C2" i="6"/>
  <c r="C2" i="1"/>
  <c r="A10" i="1" l="1"/>
  <c r="A10" i="6"/>
  <c r="A9" i="6"/>
  <c r="A11" i="1" l="1"/>
  <c r="A11" i="6"/>
  <c r="A12" i="1" l="1"/>
  <c r="A12" i="6"/>
  <c r="A13" i="1" l="1"/>
  <c r="A13" i="6"/>
  <c r="A14" i="6" l="1"/>
  <c r="A14" i="1"/>
  <c r="A15" i="1" l="1"/>
  <c r="A15" i="6"/>
  <c r="A16" i="6" l="1"/>
  <c r="A16" i="1"/>
  <c r="A17" i="6" l="1"/>
  <c r="A17" i="1"/>
  <c r="A18" i="1" l="1"/>
  <c r="A18" i="6"/>
  <c r="A19" i="1" l="1"/>
  <c r="A20" i="6" s="1"/>
  <c r="A19" i="6"/>
</calcChain>
</file>

<file path=xl/sharedStrings.xml><?xml version="1.0" encoding="utf-8"?>
<sst xmlns="http://schemas.openxmlformats.org/spreadsheetml/2006/main" count="503" uniqueCount="229">
  <si>
    <t>Instrument Name</t>
  </si>
  <si>
    <t>Yes</t>
  </si>
  <si>
    <t>Linear</t>
  </si>
  <si>
    <t>Low</t>
  </si>
  <si>
    <t>Absolute</t>
  </si>
  <si>
    <t>Atmosphere</t>
  </si>
  <si>
    <t>Standard</t>
  </si>
  <si>
    <t>Fixed</t>
  </si>
  <si>
    <t>Electric</t>
  </si>
  <si>
    <t>Bunker</t>
  </si>
  <si>
    <t>Electrical</t>
  </si>
  <si>
    <t>Straight</t>
  </si>
  <si>
    <t>Custom</t>
  </si>
  <si>
    <t>No</t>
  </si>
  <si>
    <t>Rotary</t>
  </si>
  <si>
    <t>Medium</t>
  </si>
  <si>
    <t>Incremental</t>
  </si>
  <si>
    <t>Rough Vacuum</t>
  </si>
  <si>
    <t>Cryo</t>
  </si>
  <si>
    <t>Removable</t>
  </si>
  <si>
    <t>Pneumatic</t>
  </si>
  <si>
    <t>Guide Section</t>
  </si>
  <si>
    <t>Curved</t>
  </si>
  <si>
    <t>Off-The-Shelf</t>
  </si>
  <si>
    <t>MOTION CONTROL</t>
  </si>
  <si>
    <t>MECHANICAL</t>
  </si>
  <si>
    <t>ENVIRONMENT</t>
  </si>
  <si>
    <t>SPECIAL REQUIREMENTS</t>
  </si>
  <si>
    <t>High</t>
  </si>
  <si>
    <t>High Vacuum</t>
  </si>
  <si>
    <t>Hydraulic</t>
  </si>
  <si>
    <t>Cave</t>
  </si>
  <si>
    <t>Axis Number</t>
  </si>
  <si>
    <t>Custom /    Off The Shelf</t>
  </si>
  <si>
    <t>Motion Type</t>
  </si>
  <si>
    <t>Actuator Type</t>
  </si>
  <si>
    <t>Range (mm/°)</t>
  </si>
  <si>
    <t>Accuracy (mm/°)</t>
  </si>
  <si>
    <t>Precision / Repeatability (mm/°)</t>
  </si>
  <si>
    <t>Encoder Type</t>
  </si>
  <si>
    <t>Synch' with other axis</t>
  </si>
  <si>
    <t>Synch' with signals / sensors</t>
  </si>
  <si>
    <t>Load (Kg)</t>
  </si>
  <si>
    <t>Force / Torque</t>
  </si>
  <si>
    <t>Speed</t>
  </si>
  <si>
    <t>Acceleration</t>
  </si>
  <si>
    <t>Brake Required</t>
  </si>
  <si>
    <t>Fixed or Removable</t>
  </si>
  <si>
    <t>Vacuum</t>
  </si>
  <si>
    <t>Radiation (Neutron)</t>
  </si>
  <si>
    <t>Radiation (Gamma)</t>
  </si>
  <si>
    <t>Magnetic Field Strength</t>
  </si>
  <si>
    <t>Temp</t>
  </si>
  <si>
    <t>Safety Critical - PSS interface</t>
  </si>
  <si>
    <t>Local MPS Required</t>
  </si>
  <si>
    <t>Distance from Control Rack</t>
  </si>
  <si>
    <t>Location</t>
  </si>
  <si>
    <t>Distance from moderator (m)</t>
  </si>
  <si>
    <t>Notes / Comments</t>
  </si>
  <si>
    <t>Ultra High Vacuum</t>
  </si>
  <si>
    <t>Revision</t>
  </si>
  <si>
    <t>Release Date</t>
  </si>
  <si>
    <t>Change Description</t>
  </si>
  <si>
    <t>WBS Element</t>
  </si>
  <si>
    <t xml:space="preserve">An off the shelf (OTS) device is defined, as regards MC Integration, as an assembly that is provided by an external manufacturer, with a proven track record in the design and fabrication of the device type that is being produced. It must be factory ready to complete a Site Acceptance Test without the addition of any extra motion control components. The device must be supplied with all relevant documentation, including BOM, a copy of verification/QA testing, warranty information, CE marking, electrical &amp; mechanical drawings, a spare parts list and contact details for customer support. Devices that do not match the above criteria will be regarded as custom devices. </t>
  </si>
  <si>
    <t>Refers to the power source used to move a load - compressed gas / electric current.</t>
  </si>
  <si>
    <t xml:space="preserve">Refers to the installation type. A fixed system is intended to remain in it's position from installation until an upgrage or major intervention is required. A removable system maybe installed or removed regularly depending on the experiment underway. </t>
  </si>
  <si>
    <t>Refers to the environmental conditions in which the motion control components (motors/encoders/end switches) will be placed.
• Rough vacuum: From atmosphere to 10-3 mbar
• High vacuum: 10-3 to 10-7 mbar
• Ultra High Vacuum (UHV): 10-7 to 10-10 mbar</t>
  </si>
  <si>
    <t>Refers to the environmental conditions in which the motion control components (motors/encoders/end switches) will be placed.
Only reference is for cryogenic temperatures are anticipated</t>
  </si>
  <si>
    <t>Refers to the anticipated distance between the control rack and the motion control components (motor/encoder) - based on draft layouts.</t>
  </si>
  <si>
    <t>Refers to the aproximate distance of the motion control components from the moderator</t>
  </si>
  <si>
    <t>Refers to the requirement for the axis to have a local machine protection to prevent local damage to an axis' components (e.g. whereby an axis movement could cause a vacuum seal to break)</t>
  </si>
  <si>
    <t>The range refers to the distance between the maximum and minimum positions of the element to be moved, in the case of a linear system. It refers to the maximium angular displacement in the case of a rotary system. A rotary system that should be capable of continual rotation should be indicated in the comment section.</t>
  </si>
  <si>
    <t>Refers to the requirement for the system to have an active braking system - external to the holding torque or detent torque of the motor.</t>
  </si>
  <si>
    <t>Refers to the location of the motion control components on the instrument (Bunker/Hall/Cave))</t>
  </si>
  <si>
    <t>Linear motion or rotary motion - This refers to the movement of the load - e.g. a slit system may use a rotary motor, but the load (slit blades) moves with a linear trajectory -&gt; Linear motion.</t>
  </si>
  <si>
    <t xml:space="preserve">Refers to the requirement that the position of an axis has a temporal relation to that of another axis. </t>
  </si>
  <si>
    <t xml:space="preserve">Refers to the requirement that the feedback from an axis  has a temporal relation to that of a signal/sensor. </t>
  </si>
  <si>
    <t>Refers to the maximum speed at which the load will be moved during normal operation.</t>
  </si>
  <si>
    <t>Refers to the environmental conditions in which the motion control components (motors/encoders/end switches) will be placed.
Approximate estimates required only (low/medium/high). Detailed information should be provided if/when available.</t>
  </si>
  <si>
    <t>Refers to the environmental conditions in which the motion control components (motors/encoders/end switches) will be placed.
Approximate estimates required only (low/medium/high) - Detailed information should be provided if/when available.</t>
  </si>
  <si>
    <t>Refers to the requirement for the axis to be linked to the Personnel Safety System (e.g. shutter systems)</t>
  </si>
  <si>
    <t>Refers to the torque/force required to move the load. Refers to the load - do not allow any compensation for gearboxes etc. For siutation where a load will required different torque levels for different directions of motion (e.g. moving a vacuum tank on an incline), this should be noted in the comments section.</t>
  </si>
  <si>
    <t>Refers to the maximum rate of change of speed required.</t>
  </si>
  <si>
    <t>Refers to the mass of the load that is to be moved.</t>
  </si>
  <si>
    <t>Accele-ration</t>
  </si>
  <si>
    <t>LOCATION</t>
  </si>
  <si>
    <r>
      <t xml:space="preserve">A textual description of the device to which the axis belongs (e.g. </t>
    </r>
    <r>
      <rPr>
        <b/>
        <i/>
        <sz val="11"/>
        <color theme="1"/>
        <rFont val="Calibri"/>
        <family val="2"/>
        <scheme val="minor"/>
      </rPr>
      <t>Slit System 6</t>
    </r>
    <r>
      <rPr>
        <sz val="11"/>
        <color theme="1"/>
        <rFont val="Calibri"/>
        <family val="2"/>
        <scheme val="minor"/>
      </rPr>
      <t>)</t>
    </r>
  </si>
  <si>
    <r>
      <t>The official PBS/WBS element number/description to which the axis belongs (e.g.</t>
    </r>
    <r>
      <rPr>
        <b/>
        <i/>
        <sz val="11"/>
        <color theme="1"/>
        <rFont val="Calibri"/>
        <family val="2"/>
        <scheme val="minor"/>
      </rPr>
      <t xml:space="preserve"> 13.6.5.12.1.1.5 MCI – Variable Pinhole System</t>
    </r>
    <r>
      <rPr>
        <sz val="11"/>
        <color theme="1"/>
        <rFont val="Calibri"/>
        <family val="2"/>
        <scheme val="minor"/>
      </rPr>
      <t>)</t>
    </r>
  </si>
  <si>
    <r>
      <t>Absolute: Refers to an position encoder that provides an absolute position. Does not require homing at startup
Incremental: An incremental encoder provides position information relative to a known position - requires homing at startup (</t>
    </r>
    <r>
      <rPr>
        <i/>
        <sz val="11"/>
        <color theme="1"/>
        <rFont val="Calibri"/>
        <family val="2"/>
        <scheme val="minor"/>
      </rPr>
      <t>Note: homing not required if system if only feedback on speed is required</t>
    </r>
    <r>
      <rPr>
        <sz val="11"/>
        <color theme="1"/>
        <rFont val="Calibri"/>
        <family val="2"/>
        <scheme val="minor"/>
      </rPr>
      <t>)</t>
    </r>
  </si>
  <si>
    <t>Accuracy (mm or °)</t>
  </si>
  <si>
    <t>Precision / Repeat.   (mm or °)</t>
  </si>
  <si>
    <t>Range (mm or °)</t>
  </si>
  <si>
    <t>General</t>
  </si>
  <si>
    <t>Instrument Name *</t>
  </si>
  <si>
    <t>Project Start Date</t>
  </si>
  <si>
    <t>Project End Date</t>
  </si>
  <si>
    <t>MCAG Point of Contact</t>
  </si>
  <si>
    <t>Instrument Lead Engineer</t>
  </si>
  <si>
    <t>Instrument Lead Scientist</t>
  </si>
  <si>
    <t>In-kind Partners</t>
  </si>
  <si>
    <t>Technical</t>
  </si>
  <si>
    <t>Bunker Length*</t>
  </si>
  <si>
    <t>Guide Section Length*</t>
  </si>
  <si>
    <t>Cave Length*</t>
  </si>
  <si>
    <t>Straight or Curved Guide</t>
  </si>
  <si>
    <t>Bi-Spectral</t>
  </si>
  <si>
    <t>Special Purpose Motion Control Req'd*</t>
  </si>
  <si>
    <t>Removable axes have dedicated hardware*</t>
  </si>
  <si>
    <t>Motion Control Generic Control Unit (MGCU)</t>
  </si>
  <si>
    <t>Axes per MGCU (8)</t>
  </si>
  <si>
    <t>Axes per MGCU (Min)</t>
  </si>
  <si>
    <t>* Required</t>
  </si>
  <si>
    <t>MCA package number of WBS</t>
  </si>
  <si>
    <t>MGCUs per Rack (Max)</t>
  </si>
  <si>
    <t>Axis orientation</t>
  </si>
  <si>
    <t>X1</t>
  </si>
  <si>
    <t>X2</t>
  </si>
  <si>
    <t>Y1</t>
  </si>
  <si>
    <t>Y2</t>
  </si>
  <si>
    <t>Z1</t>
  </si>
  <si>
    <t>Z2</t>
  </si>
  <si>
    <t>Rx</t>
  </si>
  <si>
    <t>Ry</t>
  </si>
  <si>
    <t>Rz</t>
  </si>
  <si>
    <t>XXX</t>
  </si>
  <si>
    <t>No Feedback</t>
  </si>
  <si>
    <t>Axis Name</t>
  </si>
  <si>
    <t>Device</t>
  </si>
  <si>
    <t>Updated by (Name)</t>
  </si>
  <si>
    <t>Custom/Off The Shelf</t>
  </si>
  <si>
    <r>
      <t xml:space="preserve">A unique colloquial name for each individual axis ( e.g. </t>
    </r>
    <r>
      <rPr>
        <b/>
        <i/>
        <sz val="11"/>
        <color theme="1"/>
        <rFont val="Calibri"/>
        <family val="2"/>
        <scheme val="minor"/>
      </rPr>
      <t>Slit System 6 - Upper Blade</t>
    </r>
    <r>
      <rPr>
        <sz val="11"/>
        <color theme="1"/>
        <rFont val="Calibri"/>
        <family val="2"/>
        <scheme val="minor"/>
      </rPr>
      <t>)</t>
    </r>
  </si>
  <si>
    <t>Beam Port</t>
  </si>
  <si>
    <r>
      <t xml:space="preserve">Desribes the direction of motion of the final axis. The convetion comes from </t>
    </r>
    <r>
      <rPr>
        <b/>
        <sz val="11"/>
        <color theme="1"/>
        <rFont val="Calibri"/>
        <family val="2"/>
        <scheme val="minor"/>
      </rPr>
      <t>"Instrument Source Coordinate System (ISCS)" as defined in ESS-0035090</t>
    </r>
    <r>
      <rPr>
        <sz val="11"/>
        <color theme="1"/>
        <rFont val="Calibri"/>
        <family val="2"/>
        <scheme val="minor"/>
      </rPr>
      <t xml:space="preserve"> and is defined as:</t>
    </r>
    <r>
      <rPr>
        <sz val="11"/>
        <color theme="1"/>
        <rFont val="Calibri"/>
        <family val="2"/>
        <scheme val="minor"/>
      </rPr>
      <t xml:space="preserve">
X = Translates along the beam axis
Y = Translates perpendicular to beam axis and on the horizontal plane
Z = Translates perpendicular to beam axis and on the vertical or gravity plane
If there is only one axis per direction use X1, Y1 &amp; Z1. If there are two axes in one direction, like a slit system for example, then use X1 for the first axis and X2 for the second. For a slit system the convention will be that Y1 is the left axis when facing the direction of neutron travel and Y2 will be the right; Z1 will be the upper slit and Z2 will be the lower.
Rx = Rotates around the X axis
Ry = Rotates around the Y axis
Rz = Rotates around the Z axis
</t>
    </r>
  </si>
  <si>
    <t>Motor Type</t>
  </si>
  <si>
    <t>Encoder Interface</t>
  </si>
  <si>
    <t>Switch Type</t>
  </si>
  <si>
    <t>PNP/NPN</t>
  </si>
  <si>
    <t>NO/NC</t>
  </si>
  <si>
    <t>2 Phase Stepper</t>
  </si>
  <si>
    <t>Quadrature RS422</t>
  </si>
  <si>
    <t>Mechanical</t>
  </si>
  <si>
    <t>PNP</t>
  </si>
  <si>
    <t>NO</t>
  </si>
  <si>
    <t>MOTION</t>
  </si>
  <si>
    <t>MOTOR</t>
  </si>
  <si>
    <t>ENCODER</t>
  </si>
  <si>
    <t>HOME-SWITCH</t>
  </si>
  <si>
    <t>Servo DC</t>
  </si>
  <si>
    <t>SSI</t>
  </si>
  <si>
    <t>Magnetic</t>
  </si>
  <si>
    <t>NPN</t>
  </si>
  <si>
    <t>NC</t>
  </si>
  <si>
    <t>Type</t>
  </si>
  <si>
    <t>Brand</t>
  </si>
  <si>
    <t>Model #</t>
  </si>
  <si>
    <t>Steps / Rotation
(if stepper)</t>
  </si>
  <si>
    <t>Interface</t>
  </si>
  <si>
    <t>Supply Voltage</t>
  </si>
  <si>
    <t>Distance from Control Rack (m)</t>
  </si>
  <si>
    <t>Servo BLDC</t>
  </si>
  <si>
    <t>Resolver</t>
  </si>
  <si>
    <t>BiSS C</t>
  </si>
  <si>
    <t>N/A</t>
  </si>
  <si>
    <t>Example</t>
  </si>
  <si>
    <t>ESS Test Crate</t>
  </si>
  <si>
    <t>Nanotec</t>
  </si>
  <si>
    <t>ST4118</t>
  </si>
  <si>
    <t>24V</t>
  </si>
  <si>
    <t>1.5A</t>
  </si>
  <si>
    <t>WEDL5541</t>
  </si>
  <si>
    <t>5V</t>
  </si>
  <si>
    <t>SAIA-Burgess</t>
  </si>
  <si>
    <t>V4NCT7</t>
  </si>
  <si>
    <t>Baumer</t>
  </si>
  <si>
    <t>MFFM 08P3424/PL</t>
  </si>
  <si>
    <t>Example from SOLECTRO linear unit in ESS MCAG Test Crates</t>
  </si>
  <si>
    <t>Linear Servo</t>
  </si>
  <si>
    <t>Piezo actuator</t>
  </si>
  <si>
    <t>27.03.2017</t>
  </si>
  <si>
    <t>Paul Barron</t>
  </si>
  <si>
    <t>Update to add Installed Components worksheet</t>
  </si>
  <si>
    <t>Motion Type of Final Axis
(copied from ToM)</t>
  </si>
  <si>
    <t>-</t>
  </si>
  <si>
    <t>Driver Voltage [V]</t>
  </si>
  <si>
    <t>Set Current [A]</t>
  </si>
  <si>
    <t>Part #</t>
  </si>
  <si>
    <r>
      <t xml:space="preserve">Gearbox Reduction Ratio
</t>
    </r>
    <r>
      <rPr>
        <b/>
        <i/>
        <sz val="11"/>
        <color theme="1"/>
        <rFont val="Calibri"/>
        <family val="2"/>
        <scheme val="minor"/>
      </rPr>
      <t>(no gearbox=1)</t>
    </r>
  </si>
  <si>
    <r>
      <t xml:space="preserve">Ratio of Mechanics
(=pitch if ballscrew)
</t>
    </r>
    <r>
      <rPr>
        <b/>
        <i/>
        <sz val="11"/>
        <color theme="1"/>
        <rFont val="Calibri"/>
        <family val="2"/>
        <scheme val="minor"/>
      </rPr>
      <t>(no mechanics=1)</t>
    </r>
  </si>
  <si>
    <t>Colour indicates value calculated</t>
  </si>
  <si>
    <t>Motion Type of measurement device</t>
  </si>
  <si>
    <t>Rotary Encoder</t>
  </si>
  <si>
    <t>Ratio of Encoder Mechanics
(no mechanics=1)</t>
  </si>
  <si>
    <t>Total Precision
(needs to be calculated for each case - dependant on encoder position)</t>
  </si>
  <si>
    <t>Full Step Precision [°]
(enter directly for linear motor)</t>
  </si>
  <si>
    <t>Colour indicates need to calculate</t>
  </si>
  <si>
    <t>No. of Counts
[#/rev OR #/mm]</t>
  </si>
  <si>
    <t>No. of Multiturns
(singleturn=1)</t>
  </si>
  <si>
    <t>CLOCKWISE-SWITCH (when looking from behind motor)</t>
  </si>
  <si>
    <t>COUNTERCLOCKWISE-SWITCH (when looking from behind motor)</t>
  </si>
  <si>
    <t>09.05.2017</t>
  </si>
  <si>
    <t>Kristina Jurisic</t>
  </si>
  <si>
    <t>Update to new version of Table of motion</t>
  </si>
  <si>
    <t>VESPA</t>
  </si>
  <si>
    <t>L.DiFresco</t>
  </si>
  <si>
    <t>D.Colognesi</t>
  </si>
  <si>
    <t>ISIS/University of Milano-Bicocca</t>
  </si>
  <si>
    <t>13.6.17</t>
  </si>
  <si>
    <t>E7</t>
  </si>
  <si>
    <t>Heavy Shutter</t>
  </si>
  <si>
    <t>Slit 1 - Left Blade</t>
  </si>
  <si>
    <t>Slit 1 - Right Blade</t>
  </si>
  <si>
    <t>Slit 1 - Upper Blade</t>
  </si>
  <si>
    <t>Slit 1 - Lower Blade</t>
  </si>
  <si>
    <t>Sample Changer</t>
  </si>
  <si>
    <t>Shutter</t>
  </si>
  <si>
    <t>Slit Set 1</t>
  </si>
  <si>
    <t>Sample Stage</t>
  </si>
  <si>
    <t>13.6.17.11.1.1.1 Safety Shutters</t>
  </si>
  <si>
    <t>13.6.17.11.1.1.2 Beam Conditioning</t>
  </si>
  <si>
    <t>13.6.17.11.1.1.3 Sample Stage</t>
  </si>
  <si>
    <t>Slit2 - Left Blade</t>
  </si>
  <si>
    <t>Slit 2 - Right Blade</t>
  </si>
  <si>
    <t>Slit 2 - Upper Blade</t>
  </si>
  <si>
    <t>Slit 2 - Lower Blade</t>
  </si>
  <si>
    <t>25 mm</t>
  </si>
  <si>
    <t>Sample Rotation X</t>
  </si>
  <si>
    <t>Slit Set 2</t>
  </si>
  <si>
    <t>Sample Translation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</si>
</sst>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;@"/>
  </numFmts>
  <fonts count="24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365F91"/>
      <name val="Cambria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ahom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444444"/>
      <name val="Verdana"/>
      <family val="2"/>
    </font>
    <font>
      <sz val="9"/>
      <color rgb="FF444444"/>
      <name val="Verdan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128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FFFF"/>
      <name val="Calibri"/>
      <family val="2"/>
    </font>
    <font>
      <sz val="12"/>
      <color theme="1"/>
      <name val="Calibri"/>
      <family val="2"/>
    </font>
    <font>
      <i/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0B42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30">
    <xf numFmtId="0" fontId="0" fillId="0" borderId="0"/>
    <xf numFmtId="0" fontId="8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50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indent="2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5" borderId="1" xfId="1" applyFont="1" applyFill="1" applyBorder="1" applyAlignment="1" applyProtection="1">
      <alignment horizontal="center" vertical="center" wrapText="1"/>
      <protection locked="0"/>
    </xf>
    <xf numFmtId="0" fontId="9" fillId="5" borderId="3" xfId="1" applyFont="1" applyFill="1" applyBorder="1" applyAlignment="1" applyProtection="1">
      <alignment horizontal="center" vertical="center" wrapText="1"/>
      <protection locked="0"/>
    </xf>
    <xf numFmtId="0" fontId="9" fillId="5" borderId="2" xfId="1" applyFont="1" applyFill="1" applyBorder="1" applyAlignment="1" applyProtection="1">
      <alignment horizontal="center" vertical="center" wrapText="1"/>
      <protection locked="0"/>
    </xf>
    <xf numFmtId="0" fontId="8" fillId="0" borderId="0" xfId="1" applyFill="1" applyBorder="1" applyProtection="1">
      <protection locked="0"/>
    </xf>
    <xf numFmtId="0" fontId="10" fillId="0" borderId="3" xfId="1" applyFont="1" applyFill="1" applyBorder="1" applyAlignment="1" applyProtection="1">
      <alignment horizontal="center" vertical="center" wrapText="1"/>
      <protection locked="0"/>
    </xf>
    <xf numFmtId="14" fontId="10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1" applyFont="1" applyFill="1" applyBorder="1" applyAlignment="1" applyProtection="1">
      <alignment vertical="center" wrapText="1"/>
      <protection locked="0"/>
    </xf>
    <xf numFmtId="0" fontId="10" fillId="0" borderId="0" xfId="1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13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" fillId="0" borderId="0" xfId="0" applyFont="1"/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7" borderId="16" xfId="0" applyFont="1" applyFill="1" applyBorder="1" applyAlignment="1" applyProtection="1">
      <alignment horizontal="center" vertical="center"/>
      <protection locked="0"/>
    </xf>
    <xf numFmtId="0" fontId="19" fillId="7" borderId="18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/>
    <xf numFmtId="0" fontId="4" fillId="0" borderId="25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25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4" fillId="9" borderId="27" xfId="0" applyFont="1" applyFill="1" applyBorder="1" applyAlignment="1">
      <alignment horizontal="center" vertical="center" wrapText="1"/>
    </xf>
    <xf numFmtId="49" fontId="4" fillId="9" borderId="8" xfId="0" applyNumberFormat="1" applyFont="1" applyFill="1" applyBorder="1" applyAlignment="1">
      <alignment horizontal="center" vertical="center" wrapText="1"/>
    </xf>
    <xf numFmtId="49" fontId="4" fillId="9" borderId="9" xfId="0" applyNumberFormat="1" applyFont="1" applyFill="1" applyBorder="1" applyAlignment="1">
      <alignment horizontal="center" vertical="center" wrapText="1"/>
    </xf>
    <xf numFmtId="0" fontId="4" fillId="9" borderId="9" xfId="0" applyNumberFormat="1" applyFont="1" applyFill="1" applyBorder="1" applyAlignment="1">
      <alignment horizontal="center" vertical="center" wrapText="1"/>
    </xf>
    <xf numFmtId="0" fontId="4" fillId="9" borderId="10" xfId="0" applyNumberFormat="1" applyFont="1" applyFill="1" applyBorder="1" applyAlignment="1">
      <alignment horizontal="center" vertical="center" wrapText="1"/>
    </xf>
    <xf numFmtId="49" fontId="4" fillId="9" borderId="27" xfId="0" applyNumberFormat="1" applyFont="1" applyFill="1" applyBorder="1" applyAlignment="1">
      <alignment horizontal="center" vertical="center" wrapText="1"/>
    </xf>
    <xf numFmtId="49" fontId="4" fillId="9" borderId="11" xfId="0" applyNumberFormat="1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4" fillId="0" borderId="25" xfId="0" applyNumberFormat="1" applyFont="1" applyFill="1" applyBorder="1" applyAlignment="1">
      <alignment horizontal="left" vertical="center" wrapText="1"/>
    </xf>
    <xf numFmtId="164" fontId="4" fillId="0" borderId="28" xfId="0" applyNumberFormat="1" applyFont="1" applyBorder="1" applyAlignment="1">
      <alignment horizontal="left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0" fontId="4" fillId="1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49" fontId="13" fillId="10" borderId="0" xfId="0" applyNumberFormat="1" applyFont="1" applyFill="1" applyAlignment="1">
      <alignment horizontal="left" vertical="center"/>
    </xf>
    <xf numFmtId="49" fontId="0" fillId="10" borderId="0" xfId="0" applyNumberFormat="1" applyFill="1" applyAlignment="1">
      <alignment horizontal="center" vertical="center" wrapText="1"/>
    </xf>
    <xf numFmtId="0" fontId="10" fillId="0" borderId="3" xfId="1" quotePrefix="1" applyFont="1" applyFill="1" applyBorder="1" applyAlignment="1" applyProtection="1">
      <alignment horizontal="center" vertical="center" wrapText="1"/>
      <protection locked="0"/>
    </xf>
    <xf numFmtId="49" fontId="0" fillId="11" borderId="0" xfId="0" applyNumberFormat="1" applyFill="1" applyAlignment="1">
      <alignment horizontal="left" vertical="center"/>
    </xf>
    <xf numFmtId="49" fontId="0" fillId="11" borderId="0" xfId="0" applyNumberFormat="1" applyFill="1" applyAlignment="1">
      <alignment horizontal="center" vertical="center" wrapText="1"/>
    </xf>
    <xf numFmtId="0" fontId="4" fillId="11" borderId="10" xfId="0" applyNumberFormat="1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 wrapText="1"/>
    </xf>
    <xf numFmtId="0" fontId="13" fillId="11" borderId="0" xfId="0" applyFont="1" applyFill="1" applyBorder="1" applyAlignment="1">
      <alignment horizontal="center" vertical="center" wrapText="1"/>
    </xf>
    <xf numFmtId="0" fontId="15" fillId="11" borderId="9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/>
    </xf>
    <xf numFmtId="0" fontId="18" fillId="6" borderId="23" xfId="0" applyFont="1" applyFill="1" applyBorder="1" applyAlignment="1">
      <alignment horizontal="center"/>
    </xf>
    <xf numFmtId="0" fontId="18" fillId="6" borderId="24" xfId="0" applyFont="1" applyFill="1" applyBorder="1" applyAlignment="1">
      <alignment horizontal="center"/>
    </xf>
    <xf numFmtId="0" fontId="18" fillId="6" borderId="21" xfId="0" applyFont="1" applyFill="1" applyBorder="1" applyAlignment="1">
      <alignment horizontal="center"/>
    </xf>
    <xf numFmtId="0" fontId="18" fillId="6" borderId="22" xfId="0" applyFont="1" applyFill="1" applyBorder="1" applyAlignment="1">
      <alignment horizontal="center"/>
    </xf>
    <xf numFmtId="0" fontId="17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</cellXfs>
  <cellStyles count="3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Normal" xfId="0" builtinId="0"/>
    <cellStyle name="Normal 2" xfId="1"/>
  </cellStyles>
  <dxfs count="24">
    <dxf>
      <numFmt numFmtId="168" formatCode="0&quot; counts/rev&quot;"/>
    </dxf>
    <dxf>
      <numFmt numFmtId="167" formatCode="0&quot; counts/mm&quot;"/>
    </dxf>
    <dxf>
      <numFmt numFmtId="169" formatCode="General&quot; °/count&quot;"/>
    </dxf>
    <dxf>
      <numFmt numFmtId="170" formatCode="General&quot; mm/count&quot;"/>
    </dxf>
    <dxf>
      <numFmt numFmtId="171" formatCode="0;\-0;;@"/>
    </dxf>
    <dxf>
      <numFmt numFmtId="172" formatCode="[&lt;1]0.###&quot; °/step&quot;;[&gt;=1]0&quot; °/step&quot;"/>
    </dxf>
    <dxf>
      <numFmt numFmtId="173" formatCode="[&gt;=1]0&quot; mm/step&quot;;[&lt;1]0.###&quot; mm/step&quot;"/>
    </dxf>
    <dxf>
      <numFmt numFmtId="171" formatCode="0;\-0;;@"/>
    </dxf>
    <dxf>
      <numFmt numFmtId="165" formatCode="[&lt;1]0.###&quot; °&quot;;[&gt;=1]0&quot; °&quot;"/>
    </dxf>
    <dxf>
      <numFmt numFmtId="166" formatCode="[&gt;=1]0&quot; mm&quot;;[&lt;1]0.###&quot; mm&quot;"/>
    </dxf>
    <dxf>
      <numFmt numFmtId="165" formatCode="[&lt;1]0.###&quot; °&quot;;[&gt;=1]0&quot; °&quot;"/>
    </dxf>
    <dxf>
      <numFmt numFmtId="166" formatCode="[&gt;=1]0&quot; mm&quot;;[&lt;1]0.###&quot; mm&quot;"/>
    </dxf>
    <dxf>
      <numFmt numFmtId="165" formatCode="[&lt;1]0.###&quot; °&quot;;[&gt;=1]0&quot; °&quot;"/>
    </dxf>
    <dxf>
      <numFmt numFmtId="166" formatCode="[&gt;=1]0&quot; mm&quot;;[&lt;1]0.###&quot; mm&quot;"/>
    </dxf>
    <dxf>
      <numFmt numFmtId="165" formatCode="[&lt;1]0.###&quot; °&quot;;[&gt;=1]0&quot; °&quot;"/>
    </dxf>
    <dxf>
      <numFmt numFmtId="166" formatCode="[&gt;=1]0&quot; mm&quot;;[&lt;1]0.###&quot; mm&quot;"/>
    </dxf>
    <dxf>
      <numFmt numFmtId="165" formatCode="[&lt;1]0.###&quot; °&quot;;[&gt;=1]0&quot; °&quot;"/>
    </dxf>
    <dxf>
      <numFmt numFmtId="166" formatCode="[&gt;=1]0&quot; mm&quot;;[&lt;1]0.###&quot; mm&quot;"/>
    </dxf>
    <dxf>
      <numFmt numFmtId="165" formatCode="[&lt;1]0.###&quot; °&quot;;[&gt;=1]0&quot; °&quot;"/>
    </dxf>
    <dxf>
      <numFmt numFmtId="166" formatCode="[&gt;=1]0&quot; mm&quot;;[&lt;1]0.###&quot; mm&quot;"/>
    </dxf>
    <dxf>
      <numFmt numFmtId="165" formatCode="[&lt;1]0.###&quot; °&quot;;[&gt;=1]0&quot; °&quot;"/>
    </dxf>
    <dxf>
      <numFmt numFmtId="166" formatCode="[&gt;=1]0&quot; mm&quot;;[&lt;1]0.###&quot; mm&quot;"/>
    </dxf>
    <dxf>
      <numFmt numFmtId="165" formatCode="[&lt;1]0.###&quot; °&quot;;[&gt;=1]0&quot; °&quot;"/>
    </dxf>
    <dxf>
      <numFmt numFmtId="166" formatCode="[&gt;=1]0&quot; mm&quot;;[&lt;1]0.###&quot; mm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260350</xdr:colOff>
      <xdr:row>8</xdr:row>
      <xdr:rowOff>295275</xdr:rowOff>
    </xdr:from>
    <xdr:to>
      <xdr:col>1</xdr:col>
      <xdr:colOff>2869565</xdr:colOff>
      <xdr:row>9</xdr:row>
      <xdr:rowOff>852805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9450" y="6530975"/>
          <a:ext cx="2609215" cy="139573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1905000</xdr:colOff>
      <xdr:row>4</xdr:row>
      <xdr:rowOff>1079500</xdr:rowOff>
    </xdr:from>
    <xdr:to>
      <xdr:col>1</xdr:col>
      <xdr:colOff>4361688</xdr:colOff>
      <xdr:row>5</xdr:row>
      <xdr:rowOff>33528</xdr:rowOff>
    </xdr:to>
    <xdr:pic>
      <xdr:nvPicPr>
        <xdr:cNvPr id="2" name="Picture 1" descr="Axes Orientation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4100" y="3644900"/>
          <a:ext cx="2456688" cy="1633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rgb="FFFFFF00"/>
  </sheetPr>
  <dimension ref="A1:H40"/>
  <sheetViews>
    <sheetView workbookViewId="0">
      <selection activeCell="D5" sqref="D5"/>
    </sheetView>
  </sheetViews>
  <sheetFormatPr defaultColWidth="52.85546875" defaultRowHeight="15.75"/>
  <cols>
    <col min="1" max="2" width="19" style="12" customWidth="1"/>
    <col min="3" max="3" width="30.85546875" style="12" customWidth="1"/>
    <col min="4" max="16384" width="52.85546875" style="12"/>
  </cols>
  <sheetData>
    <row r="1" spans="1:8" ht="16.5" thickBot="1">
      <c r="A1" s="9" t="s">
        <v>60</v>
      </c>
      <c r="B1" s="10" t="s">
        <v>61</v>
      </c>
      <c r="C1" s="11" t="s">
        <v>129</v>
      </c>
      <c r="D1" s="11" t="s">
        <v>62</v>
      </c>
    </row>
    <row r="2" spans="1:8" ht="16.5" thickBot="1">
      <c r="A2" s="13">
        <v>1</v>
      </c>
      <c r="B2" s="14"/>
      <c r="C2" s="14" t="s">
        <v>125</v>
      </c>
      <c r="D2" s="15"/>
    </row>
    <row r="3" spans="1:8" ht="16.5" thickBot="1">
      <c r="A3" s="123" t="s">
        <v>183</v>
      </c>
      <c r="B3" s="123" t="s">
        <v>183</v>
      </c>
      <c r="C3" s="123" t="s">
        <v>183</v>
      </c>
      <c r="D3" s="123" t="s">
        <v>183</v>
      </c>
      <c r="E3" s="16"/>
      <c r="F3" s="16"/>
      <c r="G3" s="16"/>
      <c r="H3" s="16"/>
    </row>
    <row r="4" spans="1:8" ht="16.5" thickBot="1">
      <c r="A4" s="13">
        <v>6</v>
      </c>
      <c r="B4" s="14" t="s">
        <v>179</v>
      </c>
      <c r="C4" s="14" t="s">
        <v>180</v>
      </c>
      <c r="D4" s="15" t="s">
        <v>181</v>
      </c>
      <c r="E4" s="16"/>
      <c r="F4" s="16"/>
      <c r="G4" s="16"/>
      <c r="H4" s="16"/>
    </row>
    <row r="5" spans="1:8" ht="16.5" thickBot="1">
      <c r="A5" s="13">
        <v>7</v>
      </c>
      <c r="B5" s="14" t="s">
        <v>200</v>
      </c>
      <c r="C5" s="14" t="s">
        <v>201</v>
      </c>
      <c r="D5" s="15" t="s">
        <v>202</v>
      </c>
      <c r="E5" s="16"/>
      <c r="F5" s="16"/>
      <c r="G5" s="16"/>
      <c r="H5" s="16"/>
    </row>
    <row r="6" spans="1:8" ht="16.5" thickBot="1">
      <c r="A6" s="13"/>
      <c r="B6" s="14"/>
      <c r="C6" s="14"/>
      <c r="D6" s="15"/>
      <c r="E6" s="16"/>
      <c r="F6" s="16"/>
      <c r="G6" s="16"/>
      <c r="H6" s="16"/>
    </row>
    <row r="7" spans="1:8" ht="16.5" thickBot="1">
      <c r="A7" s="13"/>
      <c r="B7" s="14"/>
      <c r="C7" s="14"/>
      <c r="D7" s="15"/>
      <c r="E7" s="16"/>
      <c r="F7" s="16"/>
      <c r="G7" s="16"/>
      <c r="H7" s="16"/>
    </row>
    <row r="8" spans="1:8" ht="16.5" thickBot="1">
      <c r="A8" s="13"/>
      <c r="B8" s="14"/>
      <c r="C8" s="14"/>
      <c r="D8" s="15"/>
      <c r="E8" s="16"/>
      <c r="F8" s="16"/>
      <c r="G8" s="16"/>
      <c r="H8" s="16"/>
    </row>
    <row r="9" spans="1:8" ht="16.5" thickBot="1">
      <c r="A9" s="13"/>
      <c r="B9" s="14"/>
      <c r="C9" s="14"/>
      <c r="D9" s="15"/>
      <c r="E9" s="16"/>
      <c r="F9" s="16"/>
      <c r="G9" s="16"/>
      <c r="H9" s="16"/>
    </row>
    <row r="10" spans="1:8" ht="16.5" thickBot="1">
      <c r="A10" s="13"/>
      <c r="B10" s="14"/>
      <c r="C10" s="14"/>
      <c r="D10" s="15"/>
      <c r="E10" s="16"/>
      <c r="F10" s="16"/>
      <c r="G10" s="16"/>
      <c r="H10" s="16"/>
    </row>
    <row r="11" spans="1:8" ht="16.5" thickBot="1">
      <c r="A11" s="13"/>
      <c r="B11" s="14"/>
      <c r="C11" s="14"/>
      <c r="D11" s="15"/>
      <c r="E11" s="16"/>
      <c r="F11" s="16"/>
      <c r="G11" s="16"/>
      <c r="H11" s="16"/>
    </row>
    <row r="12" spans="1:8" ht="16.5" thickBot="1">
      <c r="A12" s="13"/>
      <c r="B12" s="14"/>
      <c r="C12" s="14"/>
      <c r="D12" s="15"/>
      <c r="E12" s="16"/>
      <c r="F12" s="16"/>
      <c r="G12" s="16"/>
      <c r="H12" s="16"/>
    </row>
    <row r="13" spans="1:8" ht="16.5" thickBot="1">
      <c r="A13" s="13"/>
      <c r="B13" s="14"/>
      <c r="C13" s="14"/>
      <c r="D13" s="15"/>
      <c r="E13" s="16"/>
      <c r="F13" s="16"/>
      <c r="G13" s="16"/>
      <c r="H13" s="16"/>
    </row>
    <row r="14" spans="1:8" ht="16.5" thickBot="1">
      <c r="A14" s="13"/>
      <c r="B14" s="14"/>
      <c r="C14" s="14"/>
      <c r="D14" s="15"/>
      <c r="E14" s="16"/>
      <c r="F14" s="16"/>
      <c r="G14" s="16"/>
      <c r="H14" s="16"/>
    </row>
    <row r="15" spans="1:8" ht="16.5" thickBot="1">
      <c r="A15" s="13"/>
      <c r="B15" s="14"/>
      <c r="C15" s="14"/>
      <c r="D15" s="15"/>
      <c r="E15" s="16"/>
      <c r="F15" s="16"/>
      <c r="G15" s="16"/>
      <c r="H15" s="16"/>
    </row>
    <row r="16" spans="1:8" ht="16.5" thickBot="1">
      <c r="A16" s="13"/>
      <c r="B16" s="14"/>
      <c r="C16" s="14"/>
      <c r="D16" s="15"/>
      <c r="E16" s="16"/>
      <c r="F16" s="16"/>
      <c r="G16" s="16"/>
      <c r="H16" s="16"/>
    </row>
    <row r="17" spans="1:8" ht="16.5" thickBot="1">
      <c r="A17" s="13"/>
      <c r="B17" s="14"/>
      <c r="C17" s="14"/>
      <c r="D17" s="15"/>
      <c r="E17" s="16"/>
      <c r="F17" s="16"/>
      <c r="G17" s="16"/>
      <c r="H17" s="16"/>
    </row>
    <row r="18" spans="1:8" ht="16.5" thickBot="1">
      <c r="A18" s="13"/>
      <c r="B18" s="14"/>
      <c r="C18" s="14"/>
      <c r="D18" s="15"/>
      <c r="E18" s="16"/>
      <c r="F18" s="16"/>
      <c r="G18" s="16"/>
      <c r="H18" s="16"/>
    </row>
    <row r="19" spans="1:8" ht="16.5" thickBot="1">
      <c r="A19" s="13"/>
      <c r="B19" s="14"/>
      <c r="C19" s="14"/>
      <c r="D19" s="15"/>
      <c r="E19" s="16"/>
      <c r="F19" s="16"/>
      <c r="G19" s="16"/>
      <c r="H19" s="16"/>
    </row>
    <row r="20" spans="1:8" ht="16.5" thickBot="1">
      <c r="A20" s="13"/>
      <c r="B20" s="14"/>
      <c r="C20" s="14"/>
      <c r="D20" s="15"/>
      <c r="E20" s="16"/>
      <c r="F20" s="16"/>
      <c r="G20" s="16"/>
      <c r="H20" s="16"/>
    </row>
    <row r="21" spans="1:8" ht="16.5" thickBot="1">
      <c r="A21" s="13"/>
      <c r="B21" s="14"/>
      <c r="C21" s="14"/>
      <c r="D21" s="15"/>
      <c r="E21" s="16"/>
      <c r="F21" s="16"/>
      <c r="G21" s="16"/>
      <c r="H21" s="16"/>
    </row>
    <row r="22" spans="1:8" ht="16.5" thickBot="1">
      <c r="A22" s="13"/>
      <c r="B22" s="14"/>
      <c r="C22" s="14"/>
      <c r="D22" s="15"/>
      <c r="E22" s="16"/>
      <c r="F22" s="16"/>
      <c r="G22" s="16"/>
      <c r="H22" s="16"/>
    </row>
    <row r="23" spans="1:8" ht="16.5" thickBot="1">
      <c r="A23" s="13"/>
      <c r="B23" s="14"/>
      <c r="C23" s="14"/>
      <c r="D23" s="15"/>
      <c r="E23" s="16"/>
      <c r="F23" s="16"/>
      <c r="G23" s="16"/>
      <c r="H23" s="16"/>
    </row>
    <row r="24" spans="1:8" ht="16.5" thickBot="1">
      <c r="A24" s="13"/>
      <c r="B24" s="14"/>
      <c r="C24" s="14"/>
      <c r="D24" s="15"/>
      <c r="E24" s="16"/>
      <c r="F24" s="16"/>
      <c r="G24" s="16"/>
      <c r="H24" s="16"/>
    </row>
    <row r="25" spans="1:8" ht="16.5" thickBot="1">
      <c r="A25" s="13"/>
      <c r="B25" s="14"/>
      <c r="C25" s="14"/>
      <c r="D25" s="15"/>
      <c r="E25" s="16"/>
      <c r="F25" s="16"/>
      <c r="G25" s="16"/>
      <c r="H25" s="16"/>
    </row>
    <row r="26" spans="1:8" ht="16.5" thickBot="1">
      <c r="A26" s="13"/>
      <c r="B26" s="14"/>
      <c r="C26" s="14"/>
      <c r="D26" s="15"/>
      <c r="E26" s="16"/>
      <c r="F26" s="16"/>
      <c r="G26" s="16"/>
      <c r="H26" s="16"/>
    </row>
    <row r="27" spans="1:8" ht="16.5" thickBot="1">
      <c r="A27" s="13"/>
      <c r="B27" s="14"/>
      <c r="C27" s="14"/>
      <c r="D27" s="15"/>
      <c r="E27" s="16"/>
      <c r="F27" s="16"/>
      <c r="G27" s="16"/>
      <c r="H27" s="16"/>
    </row>
    <row r="28" spans="1:8">
      <c r="A28" s="16"/>
      <c r="B28" s="16"/>
      <c r="C28" s="16"/>
      <c r="D28" s="16"/>
      <c r="E28" s="16"/>
      <c r="F28" s="16"/>
      <c r="G28" s="16"/>
      <c r="H28" s="16"/>
    </row>
    <row r="29" spans="1:8">
      <c r="A29" s="16"/>
      <c r="B29" s="16"/>
      <c r="C29" s="16"/>
      <c r="D29" s="16"/>
      <c r="E29" s="16"/>
      <c r="F29" s="16"/>
      <c r="G29" s="16"/>
      <c r="H29" s="16"/>
    </row>
    <row r="30" spans="1:8">
      <c r="A30" s="16"/>
      <c r="B30" s="16"/>
      <c r="C30" s="16"/>
      <c r="D30" s="16"/>
      <c r="E30" s="16"/>
      <c r="F30" s="16"/>
      <c r="G30" s="16"/>
      <c r="H30" s="16"/>
    </row>
    <row r="31" spans="1:8">
      <c r="A31" s="16"/>
      <c r="B31" s="16"/>
      <c r="C31" s="16"/>
      <c r="D31" s="16"/>
      <c r="E31" s="16"/>
      <c r="F31" s="16"/>
      <c r="G31" s="16"/>
      <c r="H31" s="16"/>
    </row>
    <row r="32" spans="1:8">
      <c r="A32" s="16"/>
      <c r="B32" s="16"/>
      <c r="C32" s="16"/>
      <c r="D32" s="16"/>
      <c r="E32" s="16"/>
      <c r="F32" s="16"/>
      <c r="G32" s="16"/>
      <c r="H32" s="16"/>
    </row>
    <row r="33" spans="1:8">
      <c r="A33" s="16"/>
      <c r="B33" s="16"/>
      <c r="C33" s="16"/>
      <c r="D33" s="16"/>
      <c r="E33" s="16"/>
      <c r="F33" s="16"/>
      <c r="G33" s="16"/>
      <c r="H33" s="16"/>
    </row>
    <row r="34" spans="1:8">
      <c r="A34" s="16"/>
      <c r="B34" s="16"/>
      <c r="C34" s="16"/>
      <c r="D34" s="16"/>
      <c r="E34" s="16"/>
      <c r="F34" s="16"/>
      <c r="G34" s="16"/>
      <c r="H34" s="16"/>
    </row>
    <row r="35" spans="1:8">
      <c r="A35" s="16"/>
      <c r="B35" s="16"/>
      <c r="C35" s="16"/>
      <c r="D35" s="16"/>
      <c r="E35" s="16"/>
      <c r="F35" s="16"/>
      <c r="G35" s="16"/>
      <c r="H35" s="16"/>
    </row>
    <row r="36" spans="1:8">
      <c r="A36" s="16"/>
      <c r="B36" s="16"/>
      <c r="C36" s="16"/>
      <c r="D36" s="16"/>
      <c r="E36" s="16"/>
      <c r="F36" s="16"/>
      <c r="G36" s="16"/>
      <c r="H36" s="16"/>
    </row>
    <row r="37" spans="1:8">
      <c r="A37" s="16"/>
      <c r="B37" s="16"/>
      <c r="C37" s="16"/>
      <c r="D37" s="16"/>
      <c r="E37" s="16"/>
      <c r="F37" s="16"/>
      <c r="G37" s="16"/>
      <c r="H37" s="16"/>
    </row>
    <row r="38" spans="1:8">
      <c r="A38" s="16"/>
      <c r="B38" s="16"/>
      <c r="C38" s="16"/>
      <c r="D38" s="16"/>
      <c r="E38" s="16"/>
      <c r="F38" s="16"/>
      <c r="G38" s="16"/>
      <c r="H38" s="16"/>
    </row>
    <row r="39" spans="1:8">
      <c r="A39" s="16"/>
      <c r="B39" s="16"/>
      <c r="C39" s="16"/>
      <c r="D39" s="16"/>
      <c r="E39" s="16"/>
      <c r="F39" s="16"/>
      <c r="G39" s="16"/>
      <c r="H39" s="16"/>
    </row>
    <row r="40" spans="1:8">
      <c r="A40" s="16"/>
      <c r="B40" s="16"/>
      <c r="C40" s="16"/>
      <c r="D40" s="16"/>
      <c r="E40" s="16"/>
      <c r="F40" s="16"/>
      <c r="G40" s="16"/>
      <c r="H4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rgb="FFFFFF00"/>
  </sheetPr>
  <dimension ref="A1:AK25"/>
  <sheetViews>
    <sheetView workbookViewId="0">
      <selection activeCell="F34" sqref="F34"/>
    </sheetView>
  </sheetViews>
  <sheetFormatPr defaultColWidth="11.42578125" defaultRowHeight="15"/>
  <cols>
    <col min="1" max="1" width="42.42578125" bestFit="1" customWidth="1"/>
    <col min="2" max="2" width="14.42578125" customWidth="1"/>
  </cols>
  <sheetData>
    <row r="1" spans="1:37" ht="19.5" thickBot="1">
      <c r="A1" s="133" t="s">
        <v>93</v>
      </c>
      <c r="B1" s="134"/>
      <c r="AI1" t="s">
        <v>11</v>
      </c>
      <c r="AK1" t="s">
        <v>1</v>
      </c>
    </row>
    <row r="2" spans="1:37" ht="15.75">
      <c r="A2" s="43" t="s">
        <v>94</v>
      </c>
      <c r="B2" s="44" t="s">
        <v>203</v>
      </c>
      <c r="AI2" t="s">
        <v>22</v>
      </c>
      <c r="AK2" t="s">
        <v>13</v>
      </c>
    </row>
    <row r="3" spans="1:37" ht="15.75">
      <c r="A3" s="45" t="s">
        <v>95</v>
      </c>
      <c r="B3" s="46" t="s">
        <v>163</v>
      </c>
    </row>
    <row r="4" spans="1:37" ht="15.75">
      <c r="A4" s="45" t="s">
        <v>96</v>
      </c>
      <c r="B4" s="46" t="s">
        <v>163</v>
      </c>
    </row>
    <row r="5" spans="1:37" ht="15.75">
      <c r="A5" s="45" t="s">
        <v>97</v>
      </c>
      <c r="B5" s="46" t="s">
        <v>201</v>
      </c>
    </row>
    <row r="6" spans="1:37" ht="15.75">
      <c r="A6" s="45" t="s">
        <v>98</v>
      </c>
      <c r="B6" s="46" t="s">
        <v>204</v>
      </c>
    </row>
    <row r="7" spans="1:37" ht="15.75">
      <c r="A7" s="45" t="s">
        <v>99</v>
      </c>
      <c r="B7" s="46" t="s">
        <v>205</v>
      </c>
    </row>
    <row r="8" spans="1:37" ht="15.75">
      <c r="A8" s="45" t="s">
        <v>100</v>
      </c>
      <c r="B8" s="131" t="s">
        <v>206</v>
      </c>
    </row>
    <row r="9" spans="1:37" ht="16.5" thickBot="1">
      <c r="A9" s="47" t="s">
        <v>113</v>
      </c>
      <c r="B9" s="48" t="s">
        <v>207</v>
      </c>
    </row>
    <row r="10" spans="1:37" ht="19.5" thickBot="1">
      <c r="A10" s="135" t="s">
        <v>101</v>
      </c>
      <c r="B10" s="136"/>
    </row>
    <row r="11" spans="1:37" ht="15.75">
      <c r="A11" s="43" t="s">
        <v>102</v>
      </c>
      <c r="B11" s="50">
        <v>15</v>
      </c>
    </row>
    <row r="12" spans="1:37" ht="15.75">
      <c r="A12" s="45" t="s">
        <v>103</v>
      </c>
      <c r="B12" s="51">
        <v>57</v>
      </c>
    </row>
    <row r="13" spans="1:37" ht="15.75">
      <c r="A13" s="45" t="s">
        <v>104</v>
      </c>
      <c r="B13" s="51">
        <v>10</v>
      </c>
    </row>
    <row r="14" spans="1:37" ht="15.75">
      <c r="A14" s="45" t="s">
        <v>132</v>
      </c>
      <c r="B14" s="51" t="s">
        <v>208</v>
      </c>
    </row>
    <row r="15" spans="1:37" ht="15.75">
      <c r="A15" s="45" t="s">
        <v>105</v>
      </c>
      <c r="B15" s="46" t="s">
        <v>11</v>
      </c>
    </row>
    <row r="16" spans="1:37" ht="15.75">
      <c r="A16" s="45" t="s">
        <v>106</v>
      </c>
      <c r="B16" s="46" t="s">
        <v>13</v>
      </c>
    </row>
    <row r="17" spans="1:2" ht="15.75">
      <c r="A17" s="45" t="s">
        <v>107</v>
      </c>
      <c r="B17" s="46" t="s">
        <v>13</v>
      </c>
    </row>
    <row r="18" spans="1:2" ht="16.5" thickBot="1">
      <c r="A18" s="47" t="s">
        <v>108</v>
      </c>
      <c r="B18" s="48" t="s">
        <v>13</v>
      </c>
    </row>
    <row r="19" spans="1:2" ht="16.5" thickBot="1">
      <c r="A19" s="49"/>
      <c r="B19" s="52"/>
    </row>
    <row r="20" spans="1:2" ht="19.5" thickBot="1">
      <c r="A20" s="137" t="s">
        <v>109</v>
      </c>
      <c r="B20" s="138"/>
    </row>
    <row r="21" spans="1:2" ht="15.75">
      <c r="A21" s="53" t="s">
        <v>114</v>
      </c>
      <c r="B21" s="54">
        <v>6</v>
      </c>
    </row>
    <row r="22" spans="1:2" ht="15.75">
      <c r="A22" s="55" t="s">
        <v>110</v>
      </c>
      <c r="B22" s="56">
        <v>8</v>
      </c>
    </row>
    <row r="23" spans="1:2" ht="16.5" thickBot="1">
      <c r="A23" s="57" t="s">
        <v>111</v>
      </c>
      <c r="B23" s="58">
        <v>4</v>
      </c>
    </row>
    <row r="24" spans="1:2" ht="15.75">
      <c r="A24" s="49"/>
      <c r="B24" s="49"/>
    </row>
    <row r="25" spans="1:2" ht="15.75">
      <c r="A25" s="59" t="s">
        <v>112</v>
      </c>
      <c r="B25" s="49"/>
    </row>
  </sheetData>
  <mergeCells count="3">
    <mergeCell ref="A1:B1"/>
    <mergeCell ref="A10:B10"/>
    <mergeCell ref="A20:B20"/>
  </mergeCells>
  <dataValidations count="2">
    <dataValidation type="list" allowBlank="1" showInputMessage="1" showErrorMessage="1" sqref="B15">
      <formula1>strtcurv</formula1>
    </dataValidation>
    <dataValidation type="list" allowBlank="1" showInputMessage="1" showErrorMessage="1" sqref="B16:B18">
      <formula1>yesno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FFFF00"/>
  </sheetPr>
  <dimension ref="A1:AX322"/>
  <sheetViews>
    <sheetView tabSelected="1" workbookViewId="0">
      <pane xSplit="2" ySplit="4" topLeftCell="R5" activePane="bottomRight" state="frozen"/>
      <selection pane="topRight" activeCell="C1" sqref="C1"/>
      <selection pane="bottomLeft" activeCell="A5" sqref="A5"/>
      <selection pane="bottomRight" activeCell="AA29" sqref="AA29"/>
    </sheetView>
  </sheetViews>
  <sheetFormatPr defaultColWidth="27.28515625" defaultRowHeight="15"/>
  <cols>
    <col min="1" max="1" width="7.140625" style="4" customWidth="1"/>
    <col min="2" max="2" width="31.140625" style="81" customWidth="1"/>
    <col min="3" max="3" width="20.85546875" style="3" bestFit="1" customWidth="1"/>
    <col min="4" max="4" width="43.42578125" style="3" bestFit="1" customWidth="1"/>
    <col min="5" max="5" width="12" style="3" customWidth="1"/>
    <col min="6" max="6" width="9.42578125" style="3" customWidth="1"/>
    <col min="7" max="7" width="6.85546875" style="3" customWidth="1"/>
    <col min="8" max="8" width="9.140625" style="3" customWidth="1"/>
    <col min="9" max="9" width="10.28515625" style="3" customWidth="1"/>
    <col min="10" max="10" width="12.140625" style="3" customWidth="1"/>
    <col min="11" max="11" width="12.42578125" style="3" customWidth="1"/>
    <col min="12" max="12" width="11" style="3" customWidth="1"/>
    <col min="13" max="14" width="8.42578125" style="3" bestFit="1" customWidth="1"/>
    <col min="15" max="15" width="5.85546875" style="3" customWidth="1"/>
    <col min="16" max="17" width="8" style="3" customWidth="1"/>
    <col min="18" max="18" width="9.42578125" style="3" bestFit="1" customWidth="1"/>
    <col min="19" max="19" width="8" style="3" customWidth="1"/>
    <col min="20" max="20" width="9.85546875" style="3" customWidth="1"/>
    <col min="21" max="21" width="15.28515625" style="3" customWidth="1"/>
    <col min="22" max="22" width="8.42578125" style="3" customWidth="1"/>
    <col min="23" max="23" width="9.7109375" style="3" customWidth="1"/>
    <col min="24" max="24" width="8.7109375" style="3" customWidth="1"/>
    <col min="25" max="25" width="8.42578125" style="3" customWidth="1"/>
    <col min="26" max="26" width="10" style="3" customWidth="1"/>
    <col min="27" max="27" width="8.140625" style="3" customWidth="1"/>
    <col min="28" max="28" width="9.28515625" style="3" bestFit="1" customWidth="1"/>
    <col min="29" max="29" width="11.7109375" style="3" customWidth="1"/>
    <col min="30" max="30" width="10.140625" style="3" bestFit="1" customWidth="1"/>
    <col min="31" max="31" width="69.85546875" style="3" customWidth="1"/>
    <col min="32" max="34" width="27.28515625" style="3"/>
    <col min="35" max="35" width="3.42578125" style="3" bestFit="1" customWidth="1"/>
    <col min="36" max="36" width="6.140625" style="3" bestFit="1" customWidth="1"/>
    <col min="37" max="37" width="7.42578125" style="3" bestFit="1" customWidth="1"/>
    <col min="38" max="38" width="10.42578125" style="3" bestFit="1" customWidth="1"/>
    <col min="39" max="39" width="15.85546875" style="3" bestFit="1" customWidth="1"/>
    <col min="40" max="40" width="8.140625" style="3" bestFit="1" customWidth="1"/>
    <col min="41" max="41" width="9.42578125" style="3" bestFit="1" customWidth="1"/>
    <col min="42" max="42" width="5" style="3" bestFit="1" customWidth="1"/>
    <col min="43" max="43" width="9.28515625" style="3" bestFit="1" customWidth="1"/>
    <col min="44" max="44" width="11.7109375" style="3" bestFit="1" customWidth="1"/>
    <col min="45" max="45" width="9.28515625" style="3" bestFit="1" customWidth="1"/>
    <col min="46" max="46" width="7.140625" style="3" bestFit="1" customWidth="1"/>
    <col min="47" max="47" width="43.42578125" style="4" bestFit="1" customWidth="1"/>
    <col min="48" max="48" width="11.140625" style="3" bestFit="1" customWidth="1"/>
    <col min="49" max="16384" width="27.28515625" style="3"/>
  </cols>
  <sheetData>
    <row r="1" spans="1:50" ht="18.95" customHeight="1" thickBot="1">
      <c r="A1" s="139" t="s">
        <v>0</v>
      </c>
      <c r="B1" s="140"/>
      <c r="C1" s="1" t="str">
        <f>'General Information'!B2</f>
        <v>VESPA</v>
      </c>
      <c r="E1" s="2"/>
      <c r="F1" s="2"/>
      <c r="I1" s="2"/>
      <c r="J1" s="2"/>
      <c r="K1" s="2"/>
      <c r="L1" s="2"/>
      <c r="AI1" s="4" t="s">
        <v>1</v>
      </c>
      <c r="AJ1" s="4" t="s">
        <v>2</v>
      </c>
      <c r="AK1" s="4" t="s">
        <v>3</v>
      </c>
      <c r="AL1" s="4" t="s">
        <v>4</v>
      </c>
      <c r="AM1" s="4" t="s">
        <v>5</v>
      </c>
      <c r="AN1" s="4" t="s">
        <v>6</v>
      </c>
      <c r="AO1" s="4" t="s">
        <v>7</v>
      </c>
      <c r="AP1" s="4" t="s">
        <v>116</v>
      </c>
      <c r="AQ1" s="4" t="s">
        <v>8</v>
      </c>
      <c r="AR1" s="4" t="s">
        <v>9</v>
      </c>
      <c r="AS1" s="4" t="s">
        <v>10</v>
      </c>
      <c r="AT1" s="4" t="s">
        <v>11</v>
      </c>
      <c r="AU1" s="62" t="s">
        <v>218</v>
      </c>
      <c r="AV1" s="4" t="s">
        <v>12</v>
      </c>
      <c r="AW1"/>
      <c r="AX1"/>
    </row>
    <row r="2" spans="1:50" ht="26.25" thickBot="1">
      <c r="A2" s="139" t="s">
        <v>60</v>
      </c>
      <c r="B2" s="140"/>
      <c r="C2" s="1">
        <f>LOOKUP(2,1/('Revision Table'!A:A&lt;&gt;""),'Revision Table'!A:A)</f>
        <v>7</v>
      </c>
      <c r="D2" s="6"/>
      <c r="E2" s="6"/>
      <c r="F2" s="6"/>
      <c r="G2" s="6"/>
      <c r="H2" s="6"/>
      <c r="AI2" s="4" t="s">
        <v>13</v>
      </c>
      <c r="AJ2" s="4" t="s">
        <v>14</v>
      </c>
      <c r="AK2" s="4" t="s">
        <v>15</v>
      </c>
      <c r="AL2" s="4" t="s">
        <v>16</v>
      </c>
      <c r="AM2" s="4" t="s">
        <v>17</v>
      </c>
      <c r="AN2" s="4" t="s">
        <v>18</v>
      </c>
      <c r="AO2" s="4" t="s">
        <v>19</v>
      </c>
      <c r="AP2" s="4" t="s">
        <v>117</v>
      </c>
      <c r="AQ2" s="4" t="s">
        <v>20</v>
      </c>
      <c r="AR2" s="4" t="s">
        <v>21</v>
      </c>
      <c r="AS2" s="4" t="s">
        <v>20</v>
      </c>
      <c r="AT2" s="4" t="s">
        <v>22</v>
      </c>
      <c r="AU2" s="62" t="s">
        <v>219</v>
      </c>
      <c r="AV2" s="4" t="s">
        <v>23</v>
      </c>
      <c r="AW2"/>
      <c r="AX2" s="5"/>
    </row>
    <row r="3" spans="1:50" ht="16.5" customHeight="1" thickBot="1">
      <c r="A3" s="7"/>
      <c r="B3" s="7"/>
      <c r="E3" s="141" t="s">
        <v>24</v>
      </c>
      <c r="F3" s="144"/>
      <c r="G3" s="144"/>
      <c r="H3" s="144"/>
      <c r="I3" s="144"/>
      <c r="J3" s="144"/>
      <c r="K3" s="144"/>
      <c r="L3" s="144"/>
      <c r="M3" s="144"/>
      <c r="N3" s="145"/>
      <c r="O3" s="141" t="s">
        <v>25</v>
      </c>
      <c r="P3" s="142"/>
      <c r="Q3" s="142"/>
      <c r="R3" s="142"/>
      <c r="S3" s="142"/>
      <c r="T3" s="143"/>
      <c r="U3" s="141" t="s">
        <v>26</v>
      </c>
      <c r="V3" s="142"/>
      <c r="W3" s="142"/>
      <c r="X3" s="142"/>
      <c r="Y3" s="143"/>
      <c r="Z3" s="141" t="s">
        <v>27</v>
      </c>
      <c r="AA3" s="142"/>
      <c r="AB3" s="141" t="s">
        <v>86</v>
      </c>
      <c r="AC3" s="142"/>
      <c r="AD3" s="143"/>
      <c r="AI3" s="4"/>
      <c r="AJ3" s="4"/>
      <c r="AK3" s="4" t="s">
        <v>28</v>
      </c>
      <c r="AL3" s="4" t="s">
        <v>126</v>
      </c>
      <c r="AM3" s="4" t="s">
        <v>29</v>
      </c>
      <c r="AN3" s="4"/>
      <c r="AO3" s="4"/>
      <c r="AP3" s="4" t="s">
        <v>118</v>
      </c>
      <c r="AQ3" s="4" t="s">
        <v>30</v>
      </c>
      <c r="AR3" s="4" t="s">
        <v>31</v>
      </c>
      <c r="AS3" s="4"/>
      <c r="AT3" s="4"/>
      <c r="AU3" s="62" t="s">
        <v>220</v>
      </c>
      <c r="AV3" s="79"/>
      <c r="AW3"/>
      <c r="AX3" s="5"/>
    </row>
    <row r="4" spans="1:50" s="23" customFormat="1" ht="60.75" thickBot="1">
      <c r="A4" s="19" t="s">
        <v>32</v>
      </c>
      <c r="B4" s="19" t="s">
        <v>127</v>
      </c>
      <c r="C4" s="20" t="s">
        <v>128</v>
      </c>
      <c r="D4" s="19" t="s">
        <v>63</v>
      </c>
      <c r="E4" s="21" t="s">
        <v>33</v>
      </c>
      <c r="F4" s="37" t="s">
        <v>115</v>
      </c>
      <c r="G4" s="38" t="s">
        <v>34</v>
      </c>
      <c r="H4" s="38" t="s">
        <v>35</v>
      </c>
      <c r="I4" s="38" t="s">
        <v>92</v>
      </c>
      <c r="J4" s="38" t="s">
        <v>90</v>
      </c>
      <c r="K4" s="39" t="s">
        <v>91</v>
      </c>
      <c r="L4" s="38" t="s">
        <v>39</v>
      </c>
      <c r="M4" s="38" t="s">
        <v>40</v>
      </c>
      <c r="N4" s="40" t="s">
        <v>41</v>
      </c>
      <c r="O4" s="37" t="s">
        <v>42</v>
      </c>
      <c r="P4" s="38" t="s">
        <v>43</v>
      </c>
      <c r="Q4" s="38" t="s">
        <v>44</v>
      </c>
      <c r="R4" s="38" t="s">
        <v>85</v>
      </c>
      <c r="S4" s="39" t="s">
        <v>46</v>
      </c>
      <c r="T4" s="40" t="s">
        <v>47</v>
      </c>
      <c r="U4" s="37" t="s">
        <v>48</v>
      </c>
      <c r="V4" s="38" t="s">
        <v>49</v>
      </c>
      <c r="W4" s="38" t="s">
        <v>50</v>
      </c>
      <c r="X4" s="38" t="s">
        <v>51</v>
      </c>
      <c r="Y4" s="41" t="s">
        <v>52</v>
      </c>
      <c r="Z4" s="37" t="s">
        <v>53</v>
      </c>
      <c r="AA4" s="40" t="s">
        <v>54</v>
      </c>
      <c r="AB4" s="42" t="s">
        <v>55</v>
      </c>
      <c r="AC4" s="39" t="s">
        <v>56</v>
      </c>
      <c r="AD4" s="40" t="s">
        <v>57</v>
      </c>
      <c r="AE4" s="22" t="s">
        <v>58</v>
      </c>
      <c r="AI4" s="4"/>
      <c r="AJ4" s="4"/>
      <c r="AK4" s="4"/>
      <c r="AL4" s="4"/>
      <c r="AM4" s="4" t="s">
        <v>59</v>
      </c>
      <c r="AN4" s="4"/>
      <c r="AO4" s="4"/>
      <c r="AP4" s="4" t="s">
        <v>119</v>
      </c>
      <c r="AQ4" s="4"/>
      <c r="AR4" s="4"/>
      <c r="AS4" s="4"/>
      <c r="AT4" s="4"/>
      <c r="AU4" s="62"/>
      <c r="AV4" s="79"/>
      <c r="AW4" s="24"/>
      <c r="AX4" s="5"/>
    </row>
    <row r="5" spans="1:50" ht="15.75" thickBot="1">
      <c r="A5" s="82">
        <v>1</v>
      </c>
      <c r="B5" s="80" t="s">
        <v>209</v>
      </c>
      <c r="C5" s="64" t="s">
        <v>215</v>
      </c>
      <c r="D5" s="64" t="s">
        <v>218</v>
      </c>
      <c r="E5" s="83" t="s">
        <v>12</v>
      </c>
      <c r="F5" s="67" t="s">
        <v>120</v>
      </c>
      <c r="G5" s="66" t="s">
        <v>14</v>
      </c>
      <c r="H5" s="67" t="s">
        <v>10</v>
      </c>
      <c r="I5" s="67">
        <v>90</v>
      </c>
      <c r="J5" s="67"/>
      <c r="K5" s="67"/>
      <c r="L5" s="84" t="s">
        <v>4</v>
      </c>
      <c r="M5" s="67" t="s">
        <v>13</v>
      </c>
      <c r="N5" s="69" t="s">
        <v>13</v>
      </c>
      <c r="O5" s="65">
        <v>3000</v>
      </c>
      <c r="P5" s="67"/>
      <c r="Q5" s="67"/>
      <c r="R5" s="67"/>
      <c r="S5" s="67"/>
      <c r="T5" s="67"/>
      <c r="U5" s="65" t="s">
        <v>5</v>
      </c>
      <c r="V5" s="67" t="s">
        <v>28</v>
      </c>
      <c r="W5" s="67" t="s">
        <v>28</v>
      </c>
      <c r="X5" s="67"/>
      <c r="Y5" s="68"/>
      <c r="Z5" s="65" t="s">
        <v>1</v>
      </c>
      <c r="AA5" s="69" t="s">
        <v>13</v>
      </c>
      <c r="AB5" s="70"/>
      <c r="AC5" s="68" t="s">
        <v>9</v>
      </c>
      <c r="AD5" s="69">
        <v>11</v>
      </c>
      <c r="AE5" s="71"/>
      <c r="AI5" s="4"/>
      <c r="AJ5" s="4"/>
      <c r="AK5" s="4"/>
      <c r="AL5" s="4"/>
      <c r="AM5" s="4"/>
      <c r="AN5" s="4"/>
      <c r="AO5" s="4"/>
      <c r="AP5" s="4" t="s">
        <v>120</v>
      </c>
      <c r="AQ5" s="4"/>
      <c r="AR5" s="4"/>
      <c r="AS5" s="4"/>
      <c r="AT5" s="4"/>
      <c r="AU5" s="62"/>
      <c r="AV5" s="79"/>
      <c r="AW5"/>
      <c r="AX5" s="5"/>
    </row>
    <row r="6" spans="1:50" ht="15.75" thickBot="1">
      <c r="A6" s="82">
        <f>A5+1</f>
        <v>2</v>
      </c>
      <c r="B6" s="80" t="s">
        <v>210</v>
      </c>
      <c r="C6" s="64" t="s">
        <v>216</v>
      </c>
      <c r="D6" s="64" t="s">
        <v>219</v>
      </c>
      <c r="E6" s="83" t="s">
        <v>23</v>
      </c>
      <c r="F6" s="67" t="s">
        <v>118</v>
      </c>
      <c r="G6" s="66" t="s">
        <v>2</v>
      </c>
      <c r="H6" s="67" t="s">
        <v>10</v>
      </c>
      <c r="I6" s="67">
        <v>50</v>
      </c>
      <c r="J6" s="68">
        <v>0.1</v>
      </c>
      <c r="K6" s="68">
        <v>0.1</v>
      </c>
      <c r="L6" s="84" t="s">
        <v>4</v>
      </c>
      <c r="M6" s="67" t="s">
        <v>13</v>
      </c>
      <c r="N6" s="69" t="s">
        <v>13</v>
      </c>
      <c r="O6" s="65">
        <v>1</v>
      </c>
      <c r="P6" s="67"/>
      <c r="Q6" s="67"/>
      <c r="R6" s="67"/>
      <c r="S6" s="67"/>
      <c r="T6" s="67"/>
      <c r="U6" s="65" t="s">
        <v>5</v>
      </c>
      <c r="V6" s="67" t="s">
        <v>3</v>
      </c>
      <c r="W6" s="67" t="s">
        <v>15</v>
      </c>
      <c r="X6" s="67"/>
      <c r="Y6" s="68"/>
      <c r="Z6" s="65" t="s">
        <v>13</v>
      </c>
      <c r="AA6" s="69" t="s">
        <v>13</v>
      </c>
      <c r="AB6" s="70"/>
      <c r="AC6" s="68" t="s">
        <v>21</v>
      </c>
      <c r="AD6" s="69">
        <v>58.5</v>
      </c>
      <c r="AE6" s="71"/>
      <c r="AI6" s="4"/>
      <c r="AJ6" s="4"/>
      <c r="AK6" s="4"/>
      <c r="AL6" s="4"/>
      <c r="AM6" s="4"/>
      <c r="AN6" s="4"/>
      <c r="AO6" s="4"/>
      <c r="AP6" s="4" t="s">
        <v>121</v>
      </c>
      <c r="AQ6" s="4"/>
      <c r="AR6" s="4"/>
      <c r="AS6" s="4"/>
      <c r="AT6" s="4"/>
      <c r="AU6" s="62"/>
      <c r="AV6" s="79"/>
      <c r="AW6" s="5"/>
      <c r="AX6"/>
    </row>
    <row r="7" spans="1:50" ht="15.75" thickBot="1">
      <c r="A7" s="82">
        <f t="shared" ref="A7:A18" si="0">A6+1</f>
        <v>3</v>
      </c>
      <c r="B7" s="80" t="s">
        <v>211</v>
      </c>
      <c r="C7" s="64" t="s">
        <v>216</v>
      </c>
      <c r="D7" s="64" t="s">
        <v>219</v>
      </c>
      <c r="E7" s="83" t="s">
        <v>23</v>
      </c>
      <c r="F7" s="67" t="s">
        <v>119</v>
      </c>
      <c r="G7" s="66" t="s">
        <v>2</v>
      </c>
      <c r="H7" s="67" t="s">
        <v>10</v>
      </c>
      <c r="I7" s="67">
        <v>50</v>
      </c>
      <c r="J7" s="68">
        <v>0.1</v>
      </c>
      <c r="K7" s="68">
        <v>0.1</v>
      </c>
      <c r="L7" s="84" t="s">
        <v>4</v>
      </c>
      <c r="M7" s="67" t="s">
        <v>13</v>
      </c>
      <c r="N7" s="69" t="s">
        <v>13</v>
      </c>
      <c r="O7" s="65">
        <v>1</v>
      </c>
      <c r="P7" s="67"/>
      <c r="Q7" s="67"/>
      <c r="R7" s="67"/>
      <c r="S7" s="67"/>
      <c r="T7" s="67"/>
      <c r="U7" s="65" t="s">
        <v>5</v>
      </c>
      <c r="V7" s="67" t="s">
        <v>3</v>
      </c>
      <c r="W7" s="67" t="s">
        <v>15</v>
      </c>
      <c r="X7" s="67"/>
      <c r="Y7" s="68"/>
      <c r="Z7" s="65" t="s">
        <v>13</v>
      </c>
      <c r="AA7" s="69" t="s">
        <v>13</v>
      </c>
      <c r="AB7" s="70"/>
      <c r="AC7" s="68" t="s">
        <v>21</v>
      </c>
      <c r="AD7" s="69">
        <v>58.5</v>
      </c>
      <c r="AE7" s="71"/>
      <c r="AI7" s="4"/>
      <c r="AJ7" s="4"/>
      <c r="AK7" s="4"/>
      <c r="AL7" s="4"/>
      <c r="AM7" s="4"/>
      <c r="AN7" s="4"/>
      <c r="AO7" s="4"/>
      <c r="AP7" s="4" t="s">
        <v>122</v>
      </c>
      <c r="AQ7" s="4"/>
      <c r="AR7" s="4"/>
      <c r="AS7" s="4"/>
      <c r="AT7" s="4"/>
      <c r="AU7" s="62"/>
      <c r="AV7" s="79"/>
      <c r="AW7"/>
      <c r="AX7" s="5"/>
    </row>
    <row r="8" spans="1:50" ht="15.75" thickBot="1">
      <c r="A8" s="82">
        <f t="shared" si="0"/>
        <v>4</v>
      </c>
      <c r="B8" s="80" t="s">
        <v>212</v>
      </c>
      <c r="C8" s="64" t="s">
        <v>216</v>
      </c>
      <c r="D8" s="64" t="s">
        <v>219</v>
      </c>
      <c r="E8" s="83" t="s">
        <v>23</v>
      </c>
      <c r="F8" s="67" t="s">
        <v>120</v>
      </c>
      <c r="G8" s="66" t="s">
        <v>2</v>
      </c>
      <c r="H8" s="67" t="s">
        <v>10</v>
      </c>
      <c r="I8" s="67">
        <v>50</v>
      </c>
      <c r="J8" s="68">
        <v>0.1</v>
      </c>
      <c r="K8" s="68">
        <v>0.1</v>
      </c>
      <c r="L8" s="84" t="s">
        <v>4</v>
      </c>
      <c r="M8" s="67" t="s">
        <v>13</v>
      </c>
      <c r="N8" s="69" t="s">
        <v>13</v>
      </c>
      <c r="O8" s="65">
        <v>1</v>
      </c>
      <c r="P8" s="67"/>
      <c r="Q8" s="67"/>
      <c r="R8" s="67"/>
      <c r="S8" s="67"/>
      <c r="T8" s="67"/>
      <c r="U8" s="65" t="s">
        <v>5</v>
      </c>
      <c r="V8" s="67" t="s">
        <v>3</v>
      </c>
      <c r="W8" s="67" t="s">
        <v>15</v>
      </c>
      <c r="X8" s="67"/>
      <c r="Y8" s="68"/>
      <c r="Z8" s="65" t="s">
        <v>13</v>
      </c>
      <c r="AA8" s="69" t="s">
        <v>13</v>
      </c>
      <c r="AB8" s="70"/>
      <c r="AC8" s="68" t="s">
        <v>21</v>
      </c>
      <c r="AD8" s="69">
        <v>58.5</v>
      </c>
      <c r="AE8" s="71"/>
      <c r="AI8" s="4"/>
      <c r="AJ8" s="4"/>
      <c r="AK8" s="4"/>
      <c r="AL8" s="4"/>
      <c r="AM8" s="4"/>
      <c r="AN8" s="4"/>
      <c r="AO8" s="4"/>
      <c r="AP8" s="4" t="s">
        <v>123</v>
      </c>
      <c r="AQ8" s="4"/>
      <c r="AR8" s="4"/>
      <c r="AS8" s="4"/>
      <c r="AT8" s="4"/>
      <c r="AU8" s="62"/>
      <c r="AV8" s="79"/>
      <c r="AW8" s="5"/>
      <c r="AX8"/>
    </row>
    <row r="9" spans="1:50" ht="15.75" thickBot="1">
      <c r="A9" s="82">
        <f t="shared" si="0"/>
        <v>5</v>
      </c>
      <c r="B9" s="80" t="s">
        <v>213</v>
      </c>
      <c r="C9" s="64" t="s">
        <v>216</v>
      </c>
      <c r="D9" s="64" t="s">
        <v>219</v>
      </c>
      <c r="E9" s="83" t="s">
        <v>23</v>
      </c>
      <c r="F9" s="67" t="s">
        <v>121</v>
      </c>
      <c r="G9" s="66" t="s">
        <v>2</v>
      </c>
      <c r="H9" s="67" t="s">
        <v>10</v>
      </c>
      <c r="I9" s="67">
        <v>50</v>
      </c>
      <c r="J9" s="68">
        <v>0.1</v>
      </c>
      <c r="K9" s="68">
        <v>0.1</v>
      </c>
      <c r="L9" s="84" t="s">
        <v>4</v>
      </c>
      <c r="M9" s="67" t="s">
        <v>13</v>
      </c>
      <c r="N9" s="69" t="s">
        <v>13</v>
      </c>
      <c r="O9" s="65">
        <v>1</v>
      </c>
      <c r="P9" s="67"/>
      <c r="Q9" s="67"/>
      <c r="R9" s="67"/>
      <c r="S9" s="67"/>
      <c r="T9" s="67"/>
      <c r="U9" s="65" t="s">
        <v>5</v>
      </c>
      <c r="V9" s="67" t="s">
        <v>3</v>
      </c>
      <c r="W9" s="67" t="s">
        <v>15</v>
      </c>
      <c r="X9" s="67"/>
      <c r="Y9" s="68"/>
      <c r="Z9" s="65" t="s">
        <v>13</v>
      </c>
      <c r="AA9" s="69" t="s">
        <v>13</v>
      </c>
      <c r="AB9" s="70"/>
      <c r="AC9" s="68" t="s">
        <v>21</v>
      </c>
      <c r="AD9" s="69">
        <v>58.5</v>
      </c>
      <c r="AE9" s="71"/>
      <c r="AI9" s="4"/>
      <c r="AJ9" s="4"/>
      <c r="AK9" s="4"/>
      <c r="AL9" s="4"/>
      <c r="AM9" s="4"/>
      <c r="AN9" s="4"/>
      <c r="AO9" s="4"/>
      <c r="AP9" s="4" t="s">
        <v>124</v>
      </c>
      <c r="AQ9" s="4"/>
      <c r="AR9" s="4"/>
      <c r="AS9" s="4"/>
      <c r="AT9" s="4"/>
      <c r="AU9" s="63"/>
      <c r="AV9" s="79"/>
      <c r="AW9" s="5"/>
      <c r="AX9"/>
    </row>
    <row r="10" spans="1:50" ht="15.75" thickBot="1">
      <c r="A10" s="82">
        <f t="shared" si="0"/>
        <v>6</v>
      </c>
      <c r="B10" s="80" t="s">
        <v>226</v>
      </c>
      <c r="C10" s="64" t="s">
        <v>217</v>
      </c>
      <c r="D10" s="64" t="s">
        <v>220</v>
      </c>
      <c r="E10" s="83" t="s">
        <v>23</v>
      </c>
      <c r="F10" s="67" t="s">
        <v>124</v>
      </c>
      <c r="G10" s="66" t="s">
        <v>14</v>
      </c>
      <c r="H10" s="67" t="s">
        <v>10</v>
      </c>
      <c r="I10" s="67">
        <v>180</v>
      </c>
      <c r="J10" s="68">
        <v>0.1</v>
      </c>
      <c r="K10" s="68"/>
      <c r="L10" s="84" t="s">
        <v>4</v>
      </c>
      <c r="M10" s="67" t="s">
        <v>13</v>
      </c>
      <c r="N10" s="69" t="s">
        <v>13</v>
      </c>
      <c r="O10" s="65">
        <v>25</v>
      </c>
      <c r="P10" s="67"/>
      <c r="Q10" s="67"/>
      <c r="R10" s="67"/>
      <c r="S10" s="67"/>
      <c r="T10" s="67"/>
      <c r="U10" s="65" t="s">
        <v>29</v>
      </c>
      <c r="V10" s="67" t="s">
        <v>15</v>
      </c>
      <c r="W10" s="67" t="s">
        <v>15</v>
      </c>
      <c r="X10" s="67"/>
      <c r="Y10" s="68"/>
      <c r="Z10" s="65" t="s">
        <v>13</v>
      </c>
      <c r="AA10" s="69" t="s">
        <v>13</v>
      </c>
      <c r="AB10" s="70"/>
      <c r="AC10" s="68" t="s">
        <v>31</v>
      </c>
      <c r="AD10" s="69">
        <v>59</v>
      </c>
      <c r="AE10" s="71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2"/>
      <c r="AV10" s="4"/>
    </row>
    <row r="11" spans="1:50" ht="15.75" thickBot="1">
      <c r="A11" s="82">
        <f t="shared" si="0"/>
        <v>7</v>
      </c>
      <c r="B11" s="80" t="s">
        <v>228</v>
      </c>
      <c r="C11" s="64" t="s">
        <v>217</v>
      </c>
      <c r="D11" s="64" t="s">
        <v>220</v>
      </c>
      <c r="E11" s="83" t="s">
        <v>23</v>
      </c>
      <c r="F11" s="67" t="s">
        <v>118</v>
      </c>
      <c r="G11" s="66" t="s">
        <v>2</v>
      </c>
      <c r="H11" s="67" t="s">
        <v>10</v>
      </c>
      <c r="I11" s="67">
        <v>100</v>
      </c>
      <c r="J11" s="68">
        <v>0.1</v>
      </c>
      <c r="K11" s="68">
        <v>0.1</v>
      </c>
      <c r="L11" s="84" t="s">
        <v>4</v>
      </c>
      <c r="M11" s="67" t="s">
        <v>13</v>
      </c>
      <c r="N11" s="69" t="s">
        <v>13</v>
      </c>
      <c r="O11" s="65">
        <v>25</v>
      </c>
      <c r="P11" s="67"/>
      <c r="Q11" s="67"/>
      <c r="R11" s="67"/>
      <c r="S11" s="67"/>
      <c r="T11" s="67"/>
      <c r="U11" s="65" t="s">
        <v>29</v>
      </c>
      <c r="V11" s="67" t="s">
        <v>15</v>
      </c>
      <c r="W11" s="67" t="s">
        <v>15</v>
      </c>
      <c r="X11" s="67"/>
      <c r="Y11" s="68"/>
      <c r="Z11" s="65" t="s">
        <v>13</v>
      </c>
      <c r="AA11" s="69" t="s">
        <v>13</v>
      </c>
      <c r="AB11" s="70"/>
      <c r="AC11" s="68" t="s">
        <v>31</v>
      </c>
      <c r="AD11" s="69">
        <v>59</v>
      </c>
      <c r="AE11" s="71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2"/>
      <c r="AV11" s="4"/>
    </row>
    <row r="12" spans="1:50" ht="15.75" thickBot="1">
      <c r="A12" s="82">
        <f t="shared" si="0"/>
        <v>8</v>
      </c>
      <c r="B12" s="132" t="s">
        <v>214</v>
      </c>
      <c r="C12" s="64" t="s">
        <v>214</v>
      </c>
      <c r="D12" s="64" t="s">
        <v>220</v>
      </c>
      <c r="E12" s="83" t="s">
        <v>23</v>
      </c>
      <c r="F12" s="67" t="s">
        <v>121</v>
      </c>
      <c r="G12" s="66" t="s">
        <v>14</v>
      </c>
      <c r="H12" s="67" t="s">
        <v>10</v>
      </c>
      <c r="I12" s="67">
        <v>360</v>
      </c>
      <c r="J12" s="68">
        <v>0.1</v>
      </c>
      <c r="K12" s="68"/>
      <c r="L12" s="84" t="s">
        <v>4</v>
      </c>
      <c r="M12" s="67" t="s">
        <v>13</v>
      </c>
      <c r="N12" s="69" t="s">
        <v>13</v>
      </c>
      <c r="O12" s="65">
        <v>25</v>
      </c>
      <c r="P12" s="67"/>
      <c r="Q12" s="67"/>
      <c r="R12" s="67"/>
      <c r="S12" s="67"/>
      <c r="T12" s="67"/>
      <c r="U12" s="65" t="s">
        <v>29</v>
      </c>
      <c r="V12" s="67" t="s">
        <v>3</v>
      </c>
      <c r="W12" s="67" t="s">
        <v>3</v>
      </c>
      <c r="X12" s="67"/>
      <c r="Y12" s="68"/>
      <c r="Z12" s="65" t="s">
        <v>13</v>
      </c>
      <c r="AA12" s="69" t="s">
        <v>13</v>
      </c>
      <c r="AB12" s="70"/>
      <c r="AC12" s="68" t="s">
        <v>31</v>
      </c>
      <c r="AD12" s="69">
        <v>59</v>
      </c>
      <c r="AE12" s="71"/>
      <c r="AU12" s="62"/>
    </row>
    <row r="13" spans="1:50" ht="15.75" thickBot="1">
      <c r="A13" s="82">
        <f t="shared" si="0"/>
        <v>9</v>
      </c>
      <c r="B13" s="80" t="s">
        <v>221</v>
      </c>
      <c r="C13" s="64" t="s">
        <v>227</v>
      </c>
      <c r="D13" s="64" t="s">
        <v>220</v>
      </c>
      <c r="E13" s="83"/>
      <c r="F13" s="67" t="s">
        <v>118</v>
      </c>
      <c r="G13" s="66" t="s">
        <v>2</v>
      </c>
      <c r="H13" s="67" t="s">
        <v>10</v>
      </c>
      <c r="I13" s="67" t="s">
        <v>225</v>
      </c>
      <c r="J13" s="68">
        <v>0.1</v>
      </c>
      <c r="K13" s="67">
        <v>0.1</v>
      </c>
      <c r="L13" s="84" t="s">
        <v>4</v>
      </c>
      <c r="M13" s="67" t="s">
        <v>13</v>
      </c>
      <c r="N13" s="69" t="s">
        <v>13</v>
      </c>
      <c r="O13" s="65">
        <v>1</v>
      </c>
      <c r="P13" s="67"/>
      <c r="Q13" s="67"/>
      <c r="R13" s="67"/>
      <c r="S13" s="67"/>
      <c r="T13" s="67"/>
      <c r="U13" s="65" t="s">
        <v>5</v>
      </c>
      <c r="V13" s="67" t="s">
        <v>3</v>
      </c>
      <c r="W13" s="67" t="s">
        <v>15</v>
      </c>
      <c r="X13" s="67"/>
      <c r="Y13" s="68"/>
      <c r="Z13" s="65" t="s">
        <v>13</v>
      </c>
      <c r="AA13" s="69" t="s">
        <v>13</v>
      </c>
      <c r="AB13" s="70"/>
      <c r="AC13" s="68" t="s">
        <v>21</v>
      </c>
      <c r="AD13" s="69">
        <v>58.7</v>
      </c>
      <c r="AE13" s="71"/>
      <c r="AU13" s="62"/>
    </row>
    <row r="14" spans="1:50" ht="15.75" thickBot="1">
      <c r="A14" s="82">
        <f t="shared" si="0"/>
        <v>10</v>
      </c>
      <c r="B14" s="80" t="s">
        <v>222</v>
      </c>
      <c r="C14" s="64" t="s">
        <v>227</v>
      </c>
      <c r="D14" s="64"/>
      <c r="E14" s="83"/>
      <c r="F14" s="67" t="s">
        <v>119</v>
      </c>
      <c r="G14" s="66" t="s">
        <v>2</v>
      </c>
      <c r="H14" s="67" t="s">
        <v>10</v>
      </c>
      <c r="I14" s="67" t="s">
        <v>225</v>
      </c>
      <c r="J14" s="68">
        <v>0.1</v>
      </c>
      <c r="K14" s="67">
        <v>0.1</v>
      </c>
      <c r="L14" s="84" t="s">
        <v>4</v>
      </c>
      <c r="M14" s="67" t="s">
        <v>13</v>
      </c>
      <c r="N14" s="69" t="s">
        <v>13</v>
      </c>
      <c r="O14" s="65">
        <v>1</v>
      </c>
      <c r="P14" s="67"/>
      <c r="Q14" s="67"/>
      <c r="R14" s="67"/>
      <c r="S14" s="67"/>
      <c r="T14" s="67"/>
      <c r="U14" s="65" t="s">
        <v>5</v>
      </c>
      <c r="V14" s="67" t="s">
        <v>3</v>
      </c>
      <c r="W14" s="67" t="s">
        <v>15</v>
      </c>
      <c r="X14" s="67"/>
      <c r="Y14" s="68"/>
      <c r="Z14" s="65" t="s">
        <v>13</v>
      </c>
      <c r="AA14" s="69" t="s">
        <v>13</v>
      </c>
      <c r="AB14" s="70"/>
      <c r="AC14" s="68" t="s">
        <v>21</v>
      </c>
      <c r="AD14" s="69">
        <v>58.7</v>
      </c>
      <c r="AE14" s="71"/>
      <c r="AU14" s="62"/>
    </row>
    <row r="15" spans="1:50" ht="15.75" thickBot="1">
      <c r="A15" s="82">
        <f t="shared" si="0"/>
        <v>11</v>
      </c>
      <c r="B15" s="80" t="s">
        <v>223</v>
      </c>
      <c r="C15" s="64" t="s">
        <v>227</v>
      </c>
      <c r="D15" s="64"/>
      <c r="E15" s="83"/>
      <c r="F15" s="67" t="s">
        <v>120</v>
      </c>
      <c r="G15" s="66" t="s">
        <v>2</v>
      </c>
      <c r="H15" s="67" t="s">
        <v>10</v>
      </c>
      <c r="I15" s="67" t="s">
        <v>225</v>
      </c>
      <c r="J15" s="68">
        <v>0.1</v>
      </c>
      <c r="K15" s="67">
        <v>0.1</v>
      </c>
      <c r="L15" s="84" t="s">
        <v>4</v>
      </c>
      <c r="M15" s="67" t="s">
        <v>13</v>
      </c>
      <c r="N15" s="69" t="s">
        <v>13</v>
      </c>
      <c r="O15" s="65">
        <v>1</v>
      </c>
      <c r="P15" s="67"/>
      <c r="Q15" s="67"/>
      <c r="R15" s="67"/>
      <c r="S15" s="67"/>
      <c r="T15" s="67"/>
      <c r="U15" s="65" t="s">
        <v>5</v>
      </c>
      <c r="V15" s="67" t="s">
        <v>3</v>
      </c>
      <c r="W15" s="67" t="s">
        <v>15</v>
      </c>
      <c r="X15" s="67"/>
      <c r="Y15" s="68"/>
      <c r="Z15" s="65" t="s">
        <v>13</v>
      </c>
      <c r="AA15" s="69" t="s">
        <v>13</v>
      </c>
      <c r="AB15" s="70"/>
      <c r="AC15" s="68" t="s">
        <v>21</v>
      </c>
      <c r="AD15" s="69">
        <v>58.7</v>
      </c>
      <c r="AE15" s="71"/>
    </row>
    <row r="16" spans="1:50" ht="15.75" thickBot="1">
      <c r="A16" s="82">
        <f t="shared" si="0"/>
        <v>12</v>
      </c>
      <c r="B16" s="80" t="s">
        <v>224</v>
      </c>
      <c r="C16" s="64" t="s">
        <v>227</v>
      </c>
      <c r="D16" s="64"/>
      <c r="E16" s="83"/>
      <c r="F16" s="67" t="s">
        <v>121</v>
      </c>
      <c r="G16" s="66" t="s">
        <v>2</v>
      </c>
      <c r="H16" s="67" t="s">
        <v>10</v>
      </c>
      <c r="I16" s="67" t="s">
        <v>225</v>
      </c>
      <c r="J16" s="68">
        <v>0.1</v>
      </c>
      <c r="K16" s="67">
        <v>0.1</v>
      </c>
      <c r="L16" s="84" t="s">
        <v>4</v>
      </c>
      <c r="M16" s="67" t="s">
        <v>13</v>
      </c>
      <c r="N16" s="69" t="s">
        <v>13</v>
      </c>
      <c r="O16" s="65">
        <v>1</v>
      </c>
      <c r="P16" s="67"/>
      <c r="Q16" s="67"/>
      <c r="R16" s="67"/>
      <c r="S16" s="67"/>
      <c r="T16" s="67"/>
      <c r="U16" s="65" t="s">
        <v>5</v>
      </c>
      <c r="V16" s="67" t="s">
        <v>3</v>
      </c>
      <c r="W16" s="67" t="s">
        <v>15</v>
      </c>
      <c r="X16" s="67"/>
      <c r="Y16" s="68"/>
      <c r="Z16" s="65" t="s">
        <v>13</v>
      </c>
      <c r="AA16" s="69" t="s">
        <v>13</v>
      </c>
      <c r="AB16" s="70"/>
      <c r="AC16" s="68" t="s">
        <v>21</v>
      </c>
      <c r="AD16" s="69">
        <v>58.7</v>
      </c>
      <c r="AE16" s="71"/>
    </row>
    <row r="17" spans="1:47" ht="15.75" thickBot="1">
      <c r="A17" s="82">
        <f t="shared" si="0"/>
        <v>13</v>
      </c>
      <c r="B17" s="80"/>
      <c r="C17" s="64"/>
      <c r="D17" s="64"/>
      <c r="E17" s="83"/>
      <c r="F17" s="67"/>
      <c r="G17" s="66"/>
      <c r="H17" s="67"/>
      <c r="I17" s="67"/>
      <c r="J17" s="68"/>
      <c r="K17" s="67"/>
      <c r="L17" s="84"/>
      <c r="M17" s="67"/>
      <c r="N17" s="69"/>
      <c r="O17" s="65"/>
      <c r="P17" s="67"/>
      <c r="Q17" s="67"/>
      <c r="R17" s="67"/>
      <c r="S17" s="67"/>
      <c r="T17" s="67"/>
      <c r="U17" s="65"/>
      <c r="V17" s="67"/>
      <c r="W17" s="67"/>
      <c r="X17" s="67"/>
      <c r="Y17" s="68"/>
      <c r="Z17" s="65"/>
      <c r="AA17" s="69"/>
      <c r="AB17" s="70"/>
      <c r="AC17" s="68"/>
      <c r="AD17" s="69"/>
      <c r="AE17" s="71"/>
    </row>
    <row r="18" spans="1:47" ht="15.75" thickBot="1">
      <c r="A18" s="82">
        <f t="shared" si="0"/>
        <v>14</v>
      </c>
      <c r="B18" s="80"/>
      <c r="C18" s="64"/>
      <c r="D18" s="64"/>
      <c r="E18" s="83"/>
      <c r="F18" s="67"/>
      <c r="G18" s="66"/>
      <c r="H18" s="67"/>
      <c r="I18" s="67"/>
      <c r="J18" s="68"/>
      <c r="K18" s="67"/>
      <c r="L18" s="84"/>
      <c r="M18" s="67"/>
      <c r="N18" s="69"/>
      <c r="O18" s="65"/>
      <c r="P18" s="67"/>
      <c r="Q18" s="67"/>
      <c r="R18" s="67"/>
      <c r="S18" s="67"/>
      <c r="T18" s="67"/>
      <c r="U18" s="65"/>
      <c r="V18" s="67"/>
      <c r="W18" s="67"/>
      <c r="X18" s="67"/>
      <c r="Y18" s="68"/>
      <c r="Z18" s="65"/>
      <c r="AA18" s="69"/>
      <c r="AB18" s="70"/>
      <c r="AC18" s="68"/>
      <c r="AD18" s="69"/>
      <c r="AE18" s="71"/>
    </row>
    <row r="19" spans="1:47" ht="15.75" thickBot="1">
      <c r="A19" s="82">
        <f>A18+1</f>
        <v>15</v>
      </c>
      <c r="B19" s="80"/>
      <c r="C19" s="64"/>
      <c r="D19" s="64"/>
      <c r="E19" s="83"/>
      <c r="F19" s="67"/>
      <c r="G19" s="66"/>
      <c r="H19" s="67"/>
      <c r="I19" s="67"/>
      <c r="J19" s="67"/>
      <c r="K19" s="67"/>
      <c r="L19" s="84"/>
      <c r="M19" s="67"/>
      <c r="N19" s="69"/>
      <c r="O19" s="65"/>
      <c r="P19" s="67"/>
      <c r="Q19" s="67"/>
      <c r="R19" s="67"/>
      <c r="S19" s="67"/>
      <c r="T19" s="67"/>
      <c r="U19" s="65"/>
      <c r="V19" s="67"/>
      <c r="W19" s="67"/>
      <c r="X19" s="67"/>
      <c r="Y19" s="68"/>
      <c r="Z19" s="65"/>
      <c r="AA19" s="69"/>
      <c r="AB19" s="70"/>
      <c r="AC19" s="68"/>
      <c r="AD19" s="69"/>
      <c r="AE19" s="71"/>
    </row>
    <row r="20" spans="1:47" ht="15.75" thickBot="1">
      <c r="A20" s="82"/>
      <c r="B20" s="80"/>
      <c r="C20" s="64"/>
      <c r="D20" s="64"/>
      <c r="E20" s="83"/>
      <c r="F20" s="67"/>
      <c r="G20" s="66"/>
      <c r="H20" s="67"/>
      <c r="I20" s="67"/>
      <c r="J20" s="67"/>
      <c r="K20" s="67"/>
      <c r="L20" s="84"/>
      <c r="M20" s="67"/>
      <c r="N20" s="69"/>
      <c r="O20" s="65"/>
      <c r="P20" s="67"/>
      <c r="Q20" s="67"/>
      <c r="R20" s="67"/>
      <c r="S20" s="67"/>
      <c r="T20" s="67"/>
      <c r="U20" s="65"/>
      <c r="V20" s="67"/>
      <c r="W20" s="67"/>
      <c r="X20" s="67"/>
      <c r="Y20" s="68"/>
      <c r="Z20" s="65"/>
      <c r="AA20" s="69"/>
      <c r="AB20" s="70"/>
      <c r="AC20" s="68"/>
      <c r="AD20" s="69"/>
      <c r="AE20" s="71"/>
    </row>
    <row r="21" spans="1:47" ht="15.75" thickBot="1">
      <c r="A21" s="82"/>
      <c r="B21" s="80"/>
      <c r="C21" s="64"/>
      <c r="D21" s="64"/>
      <c r="E21" s="83"/>
      <c r="F21" s="67"/>
      <c r="G21" s="66"/>
      <c r="H21" s="67"/>
      <c r="I21" s="67"/>
      <c r="J21" s="67"/>
      <c r="K21" s="67"/>
      <c r="L21" s="84"/>
      <c r="M21" s="67"/>
      <c r="N21" s="69"/>
      <c r="O21" s="65"/>
      <c r="P21" s="67"/>
      <c r="Q21" s="67"/>
      <c r="R21" s="67"/>
      <c r="S21" s="67"/>
      <c r="T21" s="67"/>
      <c r="U21" s="65"/>
      <c r="V21" s="67"/>
      <c r="W21" s="67"/>
      <c r="X21" s="67"/>
      <c r="Y21" s="68"/>
      <c r="Z21" s="65"/>
      <c r="AA21" s="69"/>
      <c r="AB21" s="70"/>
      <c r="AC21" s="68"/>
      <c r="AD21" s="69"/>
      <c r="AE21" s="71"/>
    </row>
    <row r="22" spans="1:47" ht="15.75" thickBot="1">
      <c r="A22" s="82"/>
      <c r="B22" s="80"/>
      <c r="C22" s="64"/>
      <c r="D22" s="64"/>
      <c r="E22" s="83"/>
      <c r="F22" s="67"/>
      <c r="G22" s="66"/>
      <c r="H22" s="67"/>
      <c r="I22" s="67"/>
      <c r="J22" s="67"/>
      <c r="K22" s="67"/>
      <c r="L22" s="84"/>
      <c r="M22" s="67"/>
      <c r="N22" s="69"/>
      <c r="O22" s="65"/>
      <c r="P22" s="67"/>
      <c r="Q22" s="67"/>
      <c r="R22" s="67"/>
      <c r="S22" s="67"/>
      <c r="T22" s="67"/>
      <c r="U22" s="65"/>
      <c r="V22" s="67"/>
      <c r="W22" s="67"/>
      <c r="X22" s="67"/>
      <c r="Y22" s="68"/>
      <c r="Z22" s="65"/>
      <c r="AA22" s="69"/>
      <c r="AB22" s="70"/>
      <c r="AC22" s="68"/>
      <c r="AD22" s="69"/>
      <c r="AE22" s="71"/>
    </row>
    <row r="23" spans="1:47" ht="15.75" thickBot="1">
      <c r="A23" s="82"/>
      <c r="B23" s="80"/>
      <c r="C23" s="64"/>
      <c r="D23" s="64"/>
      <c r="E23" s="83"/>
      <c r="F23" s="67"/>
      <c r="G23" s="66"/>
      <c r="H23" s="67"/>
      <c r="I23" s="67"/>
      <c r="J23" s="67"/>
      <c r="K23" s="67"/>
      <c r="L23" s="84"/>
      <c r="M23" s="67"/>
      <c r="N23" s="69"/>
      <c r="O23" s="65"/>
      <c r="P23" s="67"/>
      <c r="Q23" s="67"/>
      <c r="R23" s="67"/>
      <c r="S23" s="67"/>
      <c r="T23" s="67"/>
      <c r="U23" s="65"/>
      <c r="V23" s="67"/>
      <c r="W23" s="67"/>
      <c r="X23" s="67"/>
      <c r="Y23" s="68"/>
      <c r="Z23" s="65"/>
      <c r="AA23" s="69"/>
      <c r="AB23" s="70"/>
      <c r="AC23" s="68"/>
      <c r="AD23" s="69"/>
      <c r="AE23" s="71"/>
    </row>
    <row r="24" spans="1:47" ht="15.75" thickBot="1">
      <c r="A24" s="82"/>
      <c r="B24" s="80"/>
      <c r="C24" s="64"/>
      <c r="D24" s="64"/>
      <c r="E24" s="83"/>
      <c r="F24" s="67"/>
      <c r="G24" s="66"/>
      <c r="H24" s="67"/>
      <c r="I24" s="67"/>
      <c r="J24" s="67"/>
      <c r="K24" s="67"/>
      <c r="L24" s="84"/>
      <c r="M24" s="67"/>
      <c r="N24" s="69"/>
      <c r="O24" s="65"/>
      <c r="P24" s="67"/>
      <c r="Q24" s="67"/>
      <c r="R24" s="67"/>
      <c r="S24" s="67"/>
      <c r="T24" s="67"/>
      <c r="U24" s="65"/>
      <c r="V24" s="67"/>
      <c r="W24" s="67"/>
      <c r="X24" s="67"/>
      <c r="Y24" s="68"/>
      <c r="Z24" s="65"/>
      <c r="AA24" s="69"/>
      <c r="AB24" s="70"/>
      <c r="AC24" s="68"/>
      <c r="AD24" s="69"/>
      <c r="AE24" s="71"/>
    </row>
    <row r="25" spans="1:47" ht="15.75" thickBot="1">
      <c r="A25" s="82"/>
      <c r="B25" s="80"/>
      <c r="C25" s="64"/>
      <c r="D25" s="64"/>
      <c r="E25" s="83"/>
      <c r="F25" s="67"/>
      <c r="G25" s="66"/>
      <c r="H25" s="67"/>
      <c r="I25" s="67"/>
      <c r="J25" s="67"/>
      <c r="K25" s="67"/>
      <c r="L25" s="84"/>
      <c r="M25" s="67"/>
      <c r="N25" s="69"/>
      <c r="O25" s="65"/>
      <c r="P25" s="67"/>
      <c r="Q25" s="67"/>
      <c r="R25" s="67"/>
      <c r="S25" s="67"/>
      <c r="T25" s="67"/>
      <c r="U25" s="65"/>
      <c r="V25" s="67"/>
      <c r="W25" s="67"/>
      <c r="X25" s="67"/>
      <c r="Y25" s="68"/>
      <c r="Z25" s="65"/>
      <c r="AA25" s="69"/>
      <c r="AB25" s="70"/>
      <c r="AC25" s="68"/>
      <c r="AD25" s="69"/>
      <c r="AE25" s="71"/>
      <c r="AU25" s="62"/>
    </row>
    <row r="26" spans="1:47" ht="15.75" thickBot="1">
      <c r="A26" s="82"/>
      <c r="B26" s="80"/>
      <c r="C26" s="64"/>
      <c r="D26" s="64"/>
      <c r="E26" s="83"/>
      <c r="F26" s="67"/>
      <c r="G26" s="66"/>
      <c r="H26" s="67"/>
      <c r="I26" s="67"/>
      <c r="J26" s="67"/>
      <c r="K26" s="67"/>
      <c r="L26" s="84"/>
      <c r="M26" s="67"/>
      <c r="N26" s="69"/>
      <c r="O26" s="65"/>
      <c r="P26" s="67"/>
      <c r="Q26" s="67"/>
      <c r="R26" s="67"/>
      <c r="S26" s="67"/>
      <c r="T26" s="67"/>
      <c r="U26" s="65"/>
      <c r="V26" s="67"/>
      <c r="W26" s="67"/>
      <c r="X26" s="67"/>
      <c r="Y26" s="68"/>
      <c r="Z26" s="65"/>
      <c r="AA26" s="69"/>
      <c r="AB26" s="70"/>
      <c r="AC26" s="68"/>
      <c r="AD26" s="69"/>
      <c r="AE26" s="71"/>
    </row>
    <row r="27" spans="1:47" ht="15.75" thickBot="1">
      <c r="A27" s="82"/>
      <c r="B27" s="80"/>
      <c r="C27" s="64"/>
      <c r="D27" s="64"/>
      <c r="E27" s="83"/>
      <c r="F27" s="67"/>
      <c r="G27" s="66"/>
      <c r="H27" s="67"/>
      <c r="I27" s="67"/>
      <c r="J27" s="67"/>
      <c r="K27" s="67"/>
      <c r="L27" s="84"/>
      <c r="M27" s="67"/>
      <c r="N27" s="69"/>
      <c r="O27" s="65"/>
      <c r="P27" s="67"/>
      <c r="Q27" s="67"/>
      <c r="R27" s="67"/>
      <c r="S27" s="67"/>
      <c r="T27" s="67"/>
      <c r="U27" s="65"/>
      <c r="V27" s="67"/>
      <c r="W27" s="67"/>
      <c r="X27" s="67"/>
      <c r="Y27" s="68"/>
      <c r="Z27" s="65"/>
      <c r="AA27" s="69"/>
      <c r="AB27" s="70"/>
      <c r="AC27" s="68"/>
      <c r="AD27" s="69"/>
      <c r="AE27" s="71"/>
    </row>
    <row r="28" spans="1:47" ht="15.75" thickBot="1">
      <c r="A28" s="82"/>
      <c r="B28" s="80"/>
      <c r="C28" s="64"/>
      <c r="D28" s="64"/>
      <c r="E28" s="83"/>
      <c r="F28" s="67"/>
      <c r="G28" s="66"/>
      <c r="H28" s="67"/>
      <c r="I28" s="67"/>
      <c r="J28" s="67"/>
      <c r="K28" s="67"/>
      <c r="L28" s="84"/>
      <c r="M28" s="67"/>
      <c r="N28" s="69"/>
      <c r="O28" s="65"/>
      <c r="P28" s="67"/>
      <c r="Q28" s="67"/>
      <c r="R28" s="67"/>
      <c r="S28" s="67"/>
      <c r="T28" s="67"/>
      <c r="U28" s="65"/>
      <c r="V28" s="67"/>
      <c r="W28" s="67"/>
      <c r="X28" s="67"/>
      <c r="Y28" s="68"/>
      <c r="Z28" s="65"/>
      <c r="AA28" s="69"/>
      <c r="AB28" s="70"/>
      <c r="AC28" s="68"/>
      <c r="AD28" s="69"/>
      <c r="AE28" s="71"/>
    </row>
    <row r="29" spans="1:47" ht="15.75" thickBot="1">
      <c r="A29" s="82"/>
      <c r="B29" s="80"/>
      <c r="C29" s="64"/>
      <c r="D29" s="64"/>
      <c r="E29" s="83"/>
      <c r="F29" s="67"/>
      <c r="G29" s="66"/>
      <c r="H29" s="67"/>
      <c r="I29" s="67"/>
      <c r="J29" s="67"/>
      <c r="K29" s="67"/>
      <c r="L29" s="84"/>
      <c r="M29" s="67"/>
      <c r="N29" s="69"/>
      <c r="O29" s="65"/>
      <c r="P29" s="67"/>
      <c r="Q29" s="67"/>
      <c r="R29" s="67"/>
      <c r="S29" s="67"/>
      <c r="T29" s="67"/>
      <c r="U29" s="65"/>
      <c r="V29" s="67"/>
      <c r="W29" s="67"/>
      <c r="X29" s="67"/>
      <c r="Y29" s="68"/>
      <c r="Z29" s="65"/>
      <c r="AA29" s="69"/>
      <c r="AB29" s="70"/>
      <c r="AC29" s="68"/>
      <c r="AD29" s="69"/>
      <c r="AE29" s="71"/>
    </row>
    <row r="30" spans="1:47" ht="15.75" thickBot="1">
      <c r="A30" s="82"/>
      <c r="B30" s="80"/>
      <c r="C30" s="64"/>
      <c r="D30" s="64"/>
      <c r="E30" s="83"/>
      <c r="F30" s="67"/>
      <c r="G30" s="66"/>
      <c r="H30" s="67"/>
      <c r="I30" s="67"/>
      <c r="J30" s="67"/>
      <c r="K30" s="67"/>
      <c r="L30" s="84"/>
      <c r="M30" s="67"/>
      <c r="N30" s="69"/>
      <c r="O30" s="65"/>
      <c r="P30" s="67"/>
      <c r="Q30" s="67"/>
      <c r="R30" s="67"/>
      <c r="S30" s="67"/>
      <c r="T30" s="67"/>
      <c r="U30" s="65"/>
      <c r="V30" s="67"/>
      <c r="W30" s="67"/>
      <c r="X30" s="67"/>
      <c r="Y30" s="68"/>
      <c r="Z30" s="65"/>
      <c r="AA30" s="69"/>
      <c r="AB30" s="70"/>
      <c r="AC30" s="68"/>
      <c r="AD30" s="69"/>
      <c r="AE30" s="71"/>
    </row>
    <row r="31" spans="1:47" ht="15.75" thickBot="1">
      <c r="A31" s="82"/>
      <c r="B31" s="80"/>
      <c r="C31" s="64"/>
      <c r="D31" s="64"/>
      <c r="E31" s="83"/>
      <c r="F31" s="67"/>
      <c r="G31" s="66"/>
      <c r="H31" s="67"/>
      <c r="I31" s="67"/>
      <c r="J31" s="67"/>
      <c r="K31" s="67"/>
      <c r="L31" s="84"/>
      <c r="M31" s="67"/>
      <c r="N31" s="69"/>
      <c r="O31" s="65"/>
      <c r="P31" s="67"/>
      <c r="Q31" s="67"/>
      <c r="R31" s="67"/>
      <c r="S31" s="67"/>
      <c r="T31" s="67"/>
      <c r="U31" s="65"/>
      <c r="V31" s="67"/>
      <c r="W31" s="67"/>
      <c r="X31" s="67"/>
      <c r="Y31" s="68"/>
      <c r="Z31" s="65"/>
      <c r="AA31" s="69"/>
      <c r="AB31" s="70"/>
      <c r="AC31" s="68"/>
      <c r="AD31" s="69"/>
      <c r="AE31" s="71"/>
    </row>
    <row r="32" spans="1:47" ht="15.75" thickBot="1">
      <c r="A32" s="82"/>
      <c r="B32" s="80"/>
      <c r="C32" s="64"/>
      <c r="D32" s="64"/>
      <c r="E32" s="83"/>
      <c r="F32" s="67"/>
      <c r="G32" s="66"/>
      <c r="H32" s="67"/>
      <c r="I32" s="67"/>
      <c r="J32" s="67"/>
      <c r="K32" s="67"/>
      <c r="L32" s="84"/>
      <c r="M32" s="67"/>
      <c r="N32" s="69"/>
      <c r="O32" s="65"/>
      <c r="P32" s="67"/>
      <c r="Q32" s="67"/>
      <c r="R32" s="67"/>
      <c r="S32" s="67"/>
      <c r="T32" s="67"/>
      <c r="U32" s="65"/>
      <c r="V32" s="67"/>
      <c r="W32" s="67"/>
      <c r="X32" s="67"/>
      <c r="Y32" s="68"/>
      <c r="Z32" s="65"/>
      <c r="AA32" s="69"/>
      <c r="AB32" s="70"/>
      <c r="AC32" s="68"/>
      <c r="AD32" s="69"/>
      <c r="AE32" s="71"/>
    </row>
    <row r="33" spans="1:31" ht="15.75" thickBot="1">
      <c r="A33" s="82"/>
      <c r="B33" s="80"/>
      <c r="C33" s="64"/>
      <c r="D33" s="64"/>
      <c r="E33" s="83"/>
      <c r="F33" s="67"/>
      <c r="G33" s="66"/>
      <c r="H33" s="67"/>
      <c r="I33" s="67"/>
      <c r="J33" s="67"/>
      <c r="K33" s="67"/>
      <c r="L33" s="84"/>
      <c r="M33" s="67"/>
      <c r="N33" s="69"/>
      <c r="O33" s="65"/>
      <c r="P33" s="67"/>
      <c r="Q33" s="67"/>
      <c r="R33" s="67"/>
      <c r="S33" s="67"/>
      <c r="T33" s="67"/>
      <c r="U33" s="65"/>
      <c r="V33" s="67"/>
      <c r="W33" s="67"/>
      <c r="X33" s="67"/>
      <c r="Y33" s="68"/>
      <c r="Z33" s="65"/>
      <c r="AA33" s="69"/>
      <c r="AB33" s="70"/>
      <c r="AC33" s="68"/>
      <c r="AD33" s="69"/>
      <c r="AE33" s="71"/>
    </row>
    <row r="34" spans="1:31" ht="15.75" thickBot="1">
      <c r="A34" s="82"/>
      <c r="B34" s="80"/>
      <c r="C34" s="64"/>
      <c r="D34" s="64"/>
      <c r="E34" s="83"/>
      <c r="F34" s="67"/>
      <c r="G34" s="66"/>
      <c r="H34" s="67"/>
      <c r="I34" s="67"/>
      <c r="J34" s="67"/>
      <c r="K34" s="67"/>
      <c r="L34" s="84"/>
      <c r="M34" s="67"/>
      <c r="N34" s="69"/>
      <c r="O34" s="65"/>
      <c r="P34" s="67"/>
      <c r="Q34" s="67"/>
      <c r="R34" s="67"/>
      <c r="S34" s="67"/>
      <c r="T34" s="67"/>
      <c r="U34" s="65"/>
      <c r="V34" s="67"/>
      <c r="W34" s="67"/>
      <c r="X34" s="67"/>
      <c r="Y34" s="68"/>
      <c r="Z34" s="65"/>
      <c r="AA34" s="69"/>
      <c r="AB34" s="70"/>
      <c r="AC34" s="68"/>
      <c r="AD34" s="69"/>
      <c r="AE34" s="71"/>
    </row>
    <row r="35" spans="1:31" ht="15.75" thickBot="1">
      <c r="A35" s="82"/>
      <c r="B35" s="80"/>
      <c r="C35" s="64"/>
      <c r="D35" s="64"/>
      <c r="E35" s="83"/>
      <c r="F35" s="67"/>
      <c r="G35" s="66"/>
      <c r="H35" s="67"/>
      <c r="I35" s="67"/>
      <c r="J35" s="67"/>
      <c r="K35" s="67"/>
      <c r="L35" s="84"/>
      <c r="M35" s="67"/>
      <c r="N35" s="69"/>
      <c r="O35" s="65"/>
      <c r="P35" s="67"/>
      <c r="Q35" s="67"/>
      <c r="R35" s="67"/>
      <c r="S35" s="67"/>
      <c r="T35" s="67"/>
      <c r="U35" s="65"/>
      <c r="V35" s="67"/>
      <c r="W35" s="67"/>
      <c r="X35" s="67"/>
      <c r="Y35" s="68"/>
      <c r="Z35" s="65"/>
      <c r="AA35" s="69"/>
      <c r="AB35" s="70"/>
      <c r="AC35" s="68"/>
      <c r="AD35" s="69"/>
      <c r="AE35" s="71"/>
    </row>
    <row r="36" spans="1:31" ht="15.75" thickBot="1">
      <c r="A36" s="82"/>
      <c r="B36" s="80"/>
      <c r="C36" s="64"/>
      <c r="D36" s="64"/>
      <c r="E36" s="83"/>
      <c r="F36" s="67"/>
      <c r="G36" s="66"/>
      <c r="H36" s="67"/>
      <c r="I36" s="67"/>
      <c r="J36" s="67"/>
      <c r="K36" s="67"/>
      <c r="L36" s="84"/>
      <c r="M36" s="67"/>
      <c r="N36" s="69"/>
      <c r="O36" s="65"/>
      <c r="P36" s="67"/>
      <c r="Q36" s="67"/>
      <c r="R36" s="67"/>
      <c r="S36" s="67"/>
      <c r="T36" s="67"/>
      <c r="U36" s="65"/>
      <c r="V36" s="67"/>
      <c r="W36" s="67"/>
      <c r="X36" s="67"/>
      <c r="Y36" s="68"/>
      <c r="Z36" s="65"/>
      <c r="AA36" s="69"/>
      <c r="AB36" s="70"/>
      <c r="AC36" s="68"/>
      <c r="AD36" s="69"/>
      <c r="AE36" s="71"/>
    </row>
    <row r="37" spans="1:31" ht="15.75" thickBot="1">
      <c r="A37" s="82"/>
      <c r="B37" s="80"/>
      <c r="C37" s="64"/>
      <c r="D37" s="64"/>
      <c r="E37" s="83"/>
      <c r="F37" s="67"/>
      <c r="G37" s="66"/>
      <c r="H37" s="67"/>
      <c r="I37" s="67"/>
      <c r="J37" s="67"/>
      <c r="K37" s="67"/>
      <c r="L37" s="84"/>
      <c r="M37" s="67"/>
      <c r="N37" s="69"/>
      <c r="O37" s="65"/>
      <c r="P37" s="67"/>
      <c r="Q37" s="67"/>
      <c r="R37" s="67"/>
      <c r="S37" s="67"/>
      <c r="T37" s="67"/>
      <c r="U37" s="65"/>
      <c r="V37" s="67"/>
      <c r="W37" s="67"/>
      <c r="X37" s="67"/>
      <c r="Y37" s="68"/>
      <c r="Z37" s="65"/>
      <c r="AA37" s="69"/>
      <c r="AB37" s="70"/>
      <c r="AC37" s="68"/>
      <c r="AD37" s="69"/>
      <c r="AE37" s="71"/>
    </row>
    <row r="38" spans="1:31" ht="15.75" thickBot="1">
      <c r="A38" s="82"/>
      <c r="B38" s="80"/>
      <c r="C38" s="64"/>
      <c r="D38" s="64"/>
      <c r="E38" s="83"/>
      <c r="F38" s="67"/>
      <c r="G38" s="66"/>
      <c r="H38" s="67"/>
      <c r="I38" s="67"/>
      <c r="J38" s="67"/>
      <c r="K38" s="67"/>
      <c r="L38" s="84"/>
      <c r="M38" s="67"/>
      <c r="N38" s="69"/>
      <c r="O38" s="65"/>
      <c r="P38" s="67"/>
      <c r="Q38" s="67"/>
      <c r="R38" s="67"/>
      <c r="S38" s="67"/>
      <c r="T38" s="67"/>
      <c r="U38" s="65"/>
      <c r="V38" s="67"/>
      <c r="W38" s="67"/>
      <c r="X38" s="67"/>
      <c r="Y38" s="68"/>
      <c r="Z38" s="65"/>
      <c r="AA38" s="69"/>
      <c r="AB38" s="70"/>
      <c r="AC38" s="68"/>
      <c r="AD38" s="69"/>
      <c r="AE38" s="71"/>
    </row>
    <row r="39" spans="1:31" ht="15.75" thickBot="1">
      <c r="A39" s="82"/>
      <c r="B39" s="80"/>
      <c r="C39" s="64"/>
      <c r="D39" s="64"/>
      <c r="E39" s="83"/>
      <c r="F39" s="67"/>
      <c r="G39" s="66"/>
      <c r="H39" s="67"/>
      <c r="I39" s="67"/>
      <c r="J39" s="67"/>
      <c r="K39" s="67"/>
      <c r="L39" s="84"/>
      <c r="M39" s="67"/>
      <c r="N39" s="69"/>
      <c r="O39" s="65"/>
      <c r="P39" s="67"/>
      <c r="Q39" s="67"/>
      <c r="R39" s="67"/>
      <c r="S39" s="67"/>
      <c r="T39" s="67"/>
      <c r="U39" s="65"/>
      <c r="V39" s="67"/>
      <c r="W39" s="67"/>
      <c r="X39" s="67"/>
      <c r="Y39" s="68"/>
      <c r="Z39" s="65"/>
      <c r="AA39" s="69"/>
      <c r="AB39" s="70"/>
      <c r="AC39" s="68"/>
      <c r="AD39" s="69"/>
      <c r="AE39" s="71"/>
    </row>
    <row r="40" spans="1:31" ht="15.75" thickBot="1">
      <c r="A40" s="82"/>
      <c r="B40" s="80"/>
      <c r="C40" s="64"/>
      <c r="D40" s="64"/>
      <c r="E40" s="83"/>
      <c r="F40" s="67"/>
      <c r="G40" s="66"/>
      <c r="H40" s="67"/>
      <c r="I40" s="67"/>
      <c r="J40" s="67"/>
      <c r="K40" s="67"/>
      <c r="L40" s="84"/>
      <c r="M40" s="67"/>
      <c r="N40" s="69"/>
      <c r="O40" s="65"/>
      <c r="P40" s="67"/>
      <c r="Q40" s="67"/>
      <c r="R40" s="67"/>
      <c r="S40" s="67"/>
      <c r="T40" s="67"/>
      <c r="U40" s="65"/>
      <c r="V40" s="67"/>
      <c r="W40" s="67"/>
      <c r="X40" s="67"/>
      <c r="Y40" s="68"/>
      <c r="Z40" s="65"/>
      <c r="AA40" s="69"/>
      <c r="AB40" s="70"/>
      <c r="AC40" s="68"/>
      <c r="AD40" s="69"/>
      <c r="AE40" s="71"/>
    </row>
    <row r="41" spans="1:31" ht="15.75" thickBot="1">
      <c r="A41" s="82"/>
      <c r="B41" s="80"/>
      <c r="C41" s="64"/>
      <c r="D41" s="64"/>
      <c r="E41" s="83"/>
      <c r="F41" s="67"/>
      <c r="G41" s="66"/>
      <c r="H41" s="67"/>
      <c r="I41" s="67"/>
      <c r="J41" s="67"/>
      <c r="K41" s="67"/>
      <c r="L41" s="84"/>
      <c r="M41" s="67"/>
      <c r="N41" s="69"/>
      <c r="O41" s="65"/>
      <c r="P41" s="67"/>
      <c r="Q41" s="67"/>
      <c r="R41" s="67"/>
      <c r="S41" s="67"/>
      <c r="T41" s="67"/>
      <c r="U41" s="65"/>
      <c r="V41" s="67"/>
      <c r="W41" s="67"/>
      <c r="X41" s="67"/>
      <c r="Y41" s="68"/>
      <c r="Z41" s="65"/>
      <c r="AA41" s="69"/>
      <c r="AB41" s="70"/>
      <c r="AC41" s="68"/>
      <c r="AD41" s="69"/>
      <c r="AE41" s="71"/>
    </row>
    <row r="42" spans="1:31" ht="15.75" thickBot="1">
      <c r="A42" s="82"/>
      <c r="B42" s="80"/>
      <c r="C42" s="64"/>
      <c r="D42" s="64"/>
      <c r="E42" s="83"/>
      <c r="F42" s="67"/>
      <c r="G42" s="66"/>
      <c r="H42" s="67"/>
      <c r="I42" s="67"/>
      <c r="J42" s="67"/>
      <c r="K42" s="67"/>
      <c r="L42" s="84"/>
      <c r="M42" s="67"/>
      <c r="N42" s="69"/>
      <c r="O42" s="65"/>
      <c r="P42" s="67"/>
      <c r="Q42" s="67"/>
      <c r="R42" s="67"/>
      <c r="S42" s="67"/>
      <c r="T42" s="67"/>
      <c r="U42" s="65"/>
      <c r="V42" s="67"/>
      <c r="W42" s="67"/>
      <c r="X42" s="67"/>
      <c r="Y42" s="68"/>
      <c r="Z42" s="65"/>
      <c r="AA42" s="69"/>
      <c r="AB42" s="70"/>
      <c r="AC42" s="68"/>
      <c r="AD42" s="69"/>
      <c r="AE42" s="72"/>
    </row>
    <row r="43" spans="1:31" ht="15.75" thickBot="1">
      <c r="A43" s="82"/>
      <c r="B43" s="80"/>
      <c r="C43" s="64"/>
      <c r="D43" s="64"/>
      <c r="E43" s="83"/>
      <c r="F43" s="67"/>
      <c r="G43" s="66"/>
      <c r="H43" s="67"/>
      <c r="I43" s="67"/>
      <c r="J43" s="67"/>
      <c r="K43" s="67"/>
      <c r="L43" s="84"/>
      <c r="M43" s="67"/>
      <c r="N43" s="69"/>
      <c r="O43" s="65"/>
      <c r="P43" s="67"/>
      <c r="Q43" s="67"/>
      <c r="R43" s="67"/>
      <c r="S43" s="67"/>
      <c r="T43" s="67"/>
      <c r="U43" s="65"/>
      <c r="V43" s="67"/>
      <c r="W43" s="67"/>
      <c r="X43" s="67"/>
      <c r="Y43" s="68"/>
      <c r="Z43" s="65"/>
      <c r="AA43" s="69"/>
      <c r="AB43" s="70"/>
      <c r="AC43" s="68"/>
      <c r="AD43" s="69"/>
      <c r="AE43" s="72"/>
    </row>
    <row r="44" spans="1:31" ht="15.75" thickBot="1">
      <c r="A44" s="82"/>
      <c r="B44" s="80"/>
      <c r="C44" s="64"/>
      <c r="D44" s="64"/>
      <c r="E44" s="83"/>
      <c r="F44" s="67"/>
      <c r="G44" s="66"/>
      <c r="H44" s="67"/>
      <c r="I44" s="67"/>
      <c r="J44" s="67"/>
      <c r="K44" s="67"/>
      <c r="L44" s="84"/>
      <c r="M44" s="67"/>
      <c r="N44" s="69"/>
      <c r="O44" s="65"/>
      <c r="P44" s="67"/>
      <c r="Q44" s="67"/>
      <c r="R44" s="67"/>
      <c r="S44" s="67"/>
      <c r="T44" s="67"/>
      <c r="U44" s="65"/>
      <c r="V44" s="67"/>
      <c r="W44" s="67"/>
      <c r="X44" s="67"/>
      <c r="Y44" s="68"/>
      <c r="Z44" s="65"/>
      <c r="AA44" s="69"/>
      <c r="AB44" s="70"/>
      <c r="AC44" s="68"/>
      <c r="AD44" s="69"/>
      <c r="AE44" s="72"/>
    </row>
    <row r="45" spans="1:31" ht="15.75" thickBot="1">
      <c r="A45" s="82"/>
      <c r="B45" s="80"/>
      <c r="C45" s="64"/>
      <c r="D45" s="64"/>
      <c r="E45" s="83"/>
      <c r="F45" s="67"/>
      <c r="G45" s="66"/>
      <c r="H45" s="67"/>
      <c r="I45" s="67"/>
      <c r="J45" s="67"/>
      <c r="K45" s="67"/>
      <c r="L45" s="84"/>
      <c r="M45" s="67"/>
      <c r="N45" s="69"/>
      <c r="O45" s="65"/>
      <c r="P45" s="67"/>
      <c r="Q45" s="67"/>
      <c r="R45" s="67"/>
      <c r="S45" s="67"/>
      <c r="T45" s="67"/>
      <c r="U45" s="65"/>
      <c r="V45" s="67"/>
      <c r="W45" s="67"/>
      <c r="X45" s="67"/>
      <c r="Y45" s="68"/>
      <c r="Z45" s="65"/>
      <c r="AA45" s="69"/>
      <c r="AB45" s="70"/>
      <c r="AC45" s="68"/>
      <c r="AD45" s="69"/>
      <c r="AE45" s="72"/>
    </row>
    <row r="46" spans="1:31" ht="15.75" thickBot="1">
      <c r="A46" s="82"/>
      <c r="B46" s="80"/>
      <c r="C46" s="64"/>
      <c r="D46" s="64"/>
      <c r="E46" s="83"/>
      <c r="F46" s="67"/>
      <c r="G46" s="66"/>
      <c r="H46" s="67"/>
      <c r="I46" s="67"/>
      <c r="J46" s="67"/>
      <c r="K46" s="67"/>
      <c r="L46" s="84"/>
      <c r="M46" s="67"/>
      <c r="N46" s="69"/>
      <c r="O46" s="65"/>
      <c r="P46" s="67"/>
      <c r="Q46" s="67"/>
      <c r="R46" s="67"/>
      <c r="S46" s="67"/>
      <c r="T46" s="67"/>
      <c r="U46" s="65"/>
      <c r="V46" s="67"/>
      <c r="W46" s="67"/>
      <c r="X46" s="67"/>
      <c r="Y46" s="68"/>
      <c r="Z46" s="65"/>
      <c r="AA46" s="69"/>
      <c r="AB46" s="70"/>
      <c r="AC46" s="68"/>
      <c r="AD46" s="69"/>
      <c r="AE46" s="72"/>
    </row>
    <row r="47" spans="1:31" ht="15.75" thickBot="1">
      <c r="A47" s="82"/>
      <c r="B47" s="80"/>
      <c r="C47" s="64"/>
      <c r="D47" s="64"/>
      <c r="E47" s="83"/>
      <c r="F47" s="67"/>
      <c r="G47" s="66"/>
      <c r="H47" s="67"/>
      <c r="I47" s="67"/>
      <c r="J47" s="67"/>
      <c r="K47" s="67"/>
      <c r="L47" s="84"/>
      <c r="M47" s="67"/>
      <c r="N47" s="69"/>
      <c r="O47" s="65"/>
      <c r="P47" s="67"/>
      <c r="Q47" s="67"/>
      <c r="R47" s="67"/>
      <c r="S47" s="67"/>
      <c r="T47" s="67"/>
      <c r="U47" s="65"/>
      <c r="V47" s="67"/>
      <c r="W47" s="67"/>
      <c r="X47" s="67"/>
      <c r="Y47" s="68"/>
      <c r="Z47" s="65"/>
      <c r="AA47" s="69"/>
      <c r="AB47" s="70"/>
      <c r="AC47" s="68"/>
      <c r="AD47" s="69"/>
      <c r="AE47" s="73"/>
    </row>
    <row r="48" spans="1:31" ht="15.75" thickBot="1">
      <c r="A48" s="82"/>
      <c r="B48" s="80"/>
      <c r="C48" s="64"/>
      <c r="D48" s="64"/>
      <c r="E48" s="83"/>
      <c r="F48" s="67"/>
      <c r="G48" s="66"/>
      <c r="H48" s="67"/>
      <c r="I48" s="67"/>
      <c r="J48" s="67"/>
      <c r="K48" s="67"/>
      <c r="L48" s="84"/>
      <c r="M48" s="67"/>
      <c r="N48" s="69"/>
      <c r="O48" s="65"/>
      <c r="P48" s="67"/>
      <c r="Q48" s="67"/>
      <c r="R48" s="67"/>
      <c r="S48" s="67"/>
      <c r="T48" s="67"/>
      <c r="U48" s="65"/>
      <c r="V48" s="67"/>
      <c r="W48" s="67"/>
      <c r="X48" s="67"/>
      <c r="Y48" s="68"/>
      <c r="Z48" s="65"/>
      <c r="AA48" s="69"/>
      <c r="AB48" s="70"/>
      <c r="AC48" s="68"/>
      <c r="AD48" s="69"/>
      <c r="AE48" s="74"/>
    </row>
    <row r="49" spans="1:31" ht="15.75" thickBot="1">
      <c r="A49" s="82"/>
      <c r="B49" s="80"/>
      <c r="C49" s="64"/>
      <c r="D49" s="64"/>
      <c r="E49" s="83"/>
      <c r="F49" s="67"/>
      <c r="G49" s="66"/>
      <c r="H49" s="67"/>
      <c r="I49" s="67"/>
      <c r="J49" s="67"/>
      <c r="K49" s="67"/>
      <c r="L49" s="84"/>
      <c r="M49" s="67"/>
      <c r="N49" s="69"/>
      <c r="O49" s="65"/>
      <c r="P49" s="67"/>
      <c r="Q49" s="67"/>
      <c r="R49" s="67"/>
      <c r="S49" s="67"/>
      <c r="T49" s="67"/>
      <c r="U49" s="65"/>
      <c r="V49" s="67"/>
      <c r="W49" s="67"/>
      <c r="X49" s="67"/>
      <c r="Y49" s="68"/>
      <c r="Z49" s="65"/>
      <c r="AA49" s="69"/>
      <c r="AB49" s="70"/>
      <c r="AC49" s="68"/>
      <c r="AD49" s="69"/>
      <c r="AE49" s="74"/>
    </row>
    <row r="50" spans="1:31" ht="15.75" thickBot="1">
      <c r="A50" s="82"/>
      <c r="B50" s="80"/>
      <c r="C50" s="64"/>
      <c r="D50" s="64"/>
      <c r="E50" s="83"/>
      <c r="F50" s="67"/>
      <c r="G50" s="66"/>
      <c r="H50" s="67"/>
      <c r="I50" s="67"/>
      <c r="J50" s="67"/>
      <c r="K50" s="67"/>
      <c r="L50" s="84"/>
      <c r="M50" s="67"/>
      <c r="N50" s="69"/>
      <c r="O50" s="65"/>
      <c r="P50" s="67"/>
      <c r="Q50" s="67"/>
      <c r="R50" s="67"/>
      <c r="S50" s="67"/>
      <c r="T50" s="67"/>
      <c r="U50" s="65"/>
      <c r="V50" s="67"/>
      <c r="W50" s="67"/>
      <c r="X50" s="67"/>
      <c r="Y50" s="68"/>
      <c r="Z50" s="65"/>
      <c r="AA50" s="69"/>
      <c r="AB50" s="70"/>
      <c r="AC50" s="68"/>
      <c r="AD50" s="69"/>
      <c r="AE50" s="74"/>
    </row>
    <row r="51" spans="1:31" ht="15.75" thickBot="1">
      <c r="A51" s="82"/>
      <c r="B51" s="80"/>
      <c r="C51" s="64"/>
      <c r="D51" s="64"/>
      <c r="E51" s="83"/>
      <c r="F51" s="67"/>
      <c r="G51" s="66"/>
      <c r="H51" s="67"/>
      <c r="I51" s="67"/>
      <c r="J51" s="67"/>
      <c r="K51" s="67"/>
      <c r="L51" s="84"/>
      <c r="M51" s="67"/>
      <c r="N51" s="69"/>
      <c r="O51" s="65"/>
      <c r="P51" s="67"/>
      <c r="Q51" s="67"/>
      <c r="R51" s="67"/>
      <c r="S51" s="67"/>
      <c r="T51" s="67"/>
      <c r="U51" s="65"/>
      <c r="V51" s="67"/>
      <c r="W51" s="67"/>
      <c r="X51" s="67"/>
      <c r="Y51" s="68"/>
      <c r="Z51" s="65"/>
      <c r="AA51" s="69"/>
      <c r="AB51" s="70"/>
      <c r="AC51" s="68"/>
      <c r="AD51" s="69"/>
      <c r="AE51" s="74"/>
    </row>
    <row r="52" spans="1:31" ht="15.75" thickBot="1">
      <c r="A52" s="82"/>
      <c r="B52" s="80"/>
      <c r="C52" s="64"/>
      <c r="D52" s="64"/>
      <c r="E52" s="83"/>
      <c r="F52" s="67"/>
      <c r="G52" s="66"/>
      <c r="H52" s="67"/>
      <c r="I52" s="67"/>
      <c r="J52" s="67"/>
      <c r="K52" s="67"/>
      <c r="L52" s="84"/>
      <c r="M52" s="67"/>
      <c r="N52" s="69"/>
      <c r="O52" s="65"/>
      <c r="P52" s="67"/>
      <c r="Q52" s="67"/>
      <c r="R52" s="67"/>
      <c r="S52" s="67"/>
      <c r="T52" s="67"/>
      <c r="U52" s="65"/>
      <c r="V52" s="67"/>
      <c r="W52" s="67"/>
      <c r="X52" s="67"/>
      <c r="Y52" s="68"/>
      <c r="Z52" s="65"/>
      <c r="AA52" s="69"/>
      <c r="AB52" s="70"/>
      <c r="AC52" s="68"/>
      <c r="AD52" s="69"/>
      <c r="AE52" s="74"/>
    </row>
    <row r="53" spans="1:31" ht="15.75" thickBot="1">
      <c r="A53" s="82"/>
      <c r="B53" s="80"/>
      <c r="C53" s="64"/>
      <c r="D53" s="64"/>
      <c r="E53" s="83"/>
      <c r="F53" s="67"/>
      <c r="G53" s="66"/>
      <c r="H53" s="67"/>
      <c r="I53" s="67"/>
      <c r="J53" s="67"/>
      <c r="K53" s="67"/>
      <c r="L53" s="84"/>
      <c r="M53" s="67"/>
      <c r="N53" s="69"/>
      <c r="O53" s="65"/>
      <c r="P53" s="67"/>
      <c r="Q53" s="67"/>
      <c r="R53" s="67"/>
      <c r="S53" s="67"/>
      <c r="T53" s="67"/>
      <c r="U53" s="65"/>
      <c r="V53" s="67"/>
      <c r="W53" s="67"/>
      <c r="X53" s="67"/>
      <c r="Y53" s="68"/>
      <c r="Z53" s="65"/>
      <c r="AA53" s="69"/>
      <c r="AB53" s="70"/>
      <c r="AC53" s="68"/>
      <c r="AD53" s="69"/>
      <c r="AE53" s="75"/>
    </row>
    <row r="54" spans="1:31" ht="15.75" thickBot="1">
      <c r="A54" s="82"/>
      <c r="B54" s="80"/>
      <c r="C54" s="64"/>
      <c r="D54" s="64"/>
      <c r="E54" s="83"/>
      <c r="F54" s="67"/>
      <c r="G54" s="66"/>
      <c r="H54" s="67"/>
      <c r="I54" s="67"/>
      <c r="J54" s="67"/>
      <c r="K54" s="67"/>
      <c r="L54" s="84"/>
      <c r="M54" s="67"/>
      <c r="N54" s="69"/>
      <c r="O54" s="65"/>
      <c r="P54" s="67"/>
      <c r="Q54" s="67"/>
      <c r="R54" s="67"/>
      <c r="S54" s="67"/>
      <c r="T54" s="67"/>
      <c r="U54" s="65"/>
      <c r="V54" s="67"/>
      <c r="W54" s="67"/>
      <c r="X54" s="67"/>
      <c r="Y54" s="68"/>
      <c r="Z54" s="65"/>
      <c r="AA54" s="69"/>
      <c r="AB54" s="70"/>
      <c r="AC54" s="68"/>
      <c r="AD54" s="69"/>
      <c r="AE54" s="71"/>
    </row>
    <row r="55" spans="1:31" ht="15.75" thickBot="1">
      <c r="A55" s="82"/>
      <c r="B55" s="80"/>
      <c r="C55" s="64"/>
      <c r="D55" s="64"/>
      <c r="E55" s="83"/>
      <c r="F55" s="67"/>
      <c r="G55" s="66"/>
      <c r="H55" s="67"/>
      <c r="I55" s="67"/>
      <c r="J55" s="67"/>
      <c r="K55" s="67"/>
      <c r="L55" s="84"/>
      <c r="M55" s="67"/>
      <c r="N55" s="69"/>
      <c r="O55" s="65"/>
      <c r="P55" s="67"/>
      <c r="Q55" s="67"/>
      <c r="R55" s="67"/>
      <c r="S55" s="67"/>
      <c r="T55" s="67"/>
      <c r="U55" s="65"/>
      <c r="V55" s="67"/>
      <c r="W55" s="67"/>
      <c r="X55" s="67"/>
      <c r="Y55" s="68"/>
      <c r="Z55" s="65"/>
      <c r="AA55" s="69"/>
      <c r="AB55" s="70"/>
      <c r="AC55" s="68"/>
      <c r="AD55" s="69"/>
      <c r="AE55" s="71"/>
    </row>
    <row r="56" spans="1:31" ht="15.75" thickBot="1">
      <c r="A56" s="82"/>
      <c r="B56" s="80"/>
      <c r="C56" s="64"/>
      <c r="D56" s="64"/>
      <c r="E56" s="83"/>
      <c r="F56" s="67"/>
      <c r="G56" s="66"/>
      <c r="H56" s="67"/>
      <c r="I56" s="67"/>
      <c r="J56" s="67"/>
      <c r="K56" s="67"/>
      <c r="L56" s="84"/>
      <c r="M56" s="67"/>
      <c r="N56" s="69"/>
      <c r="O56" s="65"/>
      <c r="P56" s="67"/>
      <c r="Q56" s="67"/>
      <c r="R56" s="67"/>
      <c r="S56" s="67"/>
      <c r="T56" s="67"/>
      <c r="U56" s="65"/>
      <c r="V56" s="67"/>
      <c r="W56" s="67"/>
      <c r="X56" s="67"/>
      <c r="Y56" s="68"/>
      <c r="Z56" s="65"/>
      <c r="AA56" s="69"/>
      <c r="AB56" s="70"/>
      <c r="AC56" s="68"/>
      <c r="AD56" s="69"/>
      <c r="AE56" s="71"/>
    </row>
    <row r="57" spans="1:31" ht="15.75" thickBot="1">
      <c r="A57" s="82"/>
      <c r="B57" s="80"/>
      <c r="C57" s="64"/>
      <c r="D57" s="64"/>
      <c r="E57" s="83"/>
      <c r="F57" s="67"/>
      <c r="G57" s="66"/>
      <c r="H57" s="67"/>
      <c r="I57" s="67"/>
      <c r="J57" s="67"/>
      <c r="K57" s="67"/>
      <c r="L57" s="84"/>
      <c r="M57" s="67"/>
      <c r="N57" s="69"/>
      <c r="O57" s="65"/>
      <c r="P57" s="67"/>
      <c r="Q57" s="67"/>
      <c r="R57" s="67"/>
      <c r="S57" s="67"/>
      <c r="T57" s="67"/>
      <c r="U57" s="65"/>
      <c r="V57" s="67"/>
      <c r="W57" s="67"/>
      <c r="X57" s="67"/>
      <c r="Y57" s="68"/>
      <c r="Z57" s="65"/>
      <c r="AA57" s="69"/>
      <c r="AB57" s="70"/>
      <c r="AC57" s="68"/>
      <c r="AD57" s="76"/>
      <c r="AE57" s="71"/>
    </row>
    <row r="58" spans="1:31" ht="15.75" thickBot="1">
      <c r="A58" s="82"/>
      <c r="B58" s="80"/>
      <c r="C58" s="64"/>
      <c r="D58" s="64"/>
      <c r="E58" s="83"/>
      <c r="F58" s="67"/>
      <c r="G58" s="66"/>
      <c r="H58" s="67"/>
      <c r="I58" s="67"/>
      <c r="J58" s="67"/>
      <c r="K58" s="67"/>
      <c r="L58" s="84"/>
      <c r="M58" s="67"/>
      <c r="N58" s="69"/>
      <c r="O58" s="65"/>
      <c r="P58" s="67"/>
      <c r="Q58" s="67"/>
      <c r="R58" s="67"/>
      <c r="S58" s="67"/>
      <c r="T58" s="67"/>
      <c r="U58" s="65"/>
      <c r="V58" s="67"/>
      <c r="W58" s="67"/>
      <c r="X58" s="67"/>
      <c r="Y58" s="68"/>
      <c r="Z58" s="65"/>
      <c r="AA58" s="69"/>
      <c r="AB58" s="70"/>
      <c r="AC58" s="68"/>
      <c r="AD58" s="76"/>
      <c r="AE58" s="71"/>
    </row>
    <row r="59" spans="1:31" ht="15.75" thickBot="1">
      <c r="A59" s="82"/>
      <c r="B59" s="80"/>
      <c r="C59" s="64"/>
      <c r="D59" s="64"/>
      <c r="E59" s="83"/>
      <c r="F59" s="67"/>
      <c r="G59" s="66"/>
      <c r="H59" s="67"/>
      <c r="I59" s="67"/>
      <c r="J59" s="67"/>
      <c r="K59" s="67"/>
      <c r="L59" s="84"/>
      <c r="M59" s="67"/>
      <c r="N59" s="69"/>
      <c r="O59" s="65"/>
      <c r="P59" s="67"/>
      <c r="Q59" s="67"/>
      <c r="R59" s="67"/>
      <c r="S59" s="67"/>
      <c r="T59" s="67"/>
      <c r="U59" s="65"/>
      <c r="V59" s="67"/>
      <c r="W59" s="67"/>
      <c r="X59" s="67"/>
      <c r="Y59" s="68"/>
      <c r="Z59" s="65"/>
      <c r="AA59" s="69"/>
      <c r="AB59" s="70"/>
      <c r="AC59" s="68"/>
      <c r="AD59" s="76"/>
      <c r="AE59" s="71"/>
    </row>
    <row r="60" spans="1:31" ht="15.75" thickBot="1">
      <c r="A60" s="82"/>
      <c r="B60" s="80"/>
      <c r="C60" s="64"/>
      <c r="D60" s="77"/>
      <c r="E60" s="83"/>
      <c r="F60" s="67"/>
      <c r="G60" s="66"/>
      <c r="H60" s="67"/>
      <c r="I60" s="67"/>
      <c r="J60" s="67"/>
      <c r="K60" s="67"/>
      <c r="L60" s="84"/>
      <c r="M60" s="67"/>
      <c r="N60" s="69"/>
      <c r="O60" s="65"/>
      <c r="P60" s="67"/>
      <c r="Q60" s="67"/>
      <c r="R60" s="67"/>
      <c r="S60" s="67"/>
      <c r="T60" s="67"/>
      <c r="U60" s="65"/>
      <c r="V60" s="67"/>
      <c r="W60" s="67"/>
      <c r="X60" s="67"/>
      <c r="Y60" s="68"/>
      <c r="Z60" s="65"/>
      <c r="AA60" s="69"/>
      <c r="AB60" s="70"/>
      <c r="AC60" s="68"/>
      <c r="AD60" s="69"/>
      <c r="AE60" s="71"/>
    </row>
    <row r="61" spans="1:31" ht="15.75" thickBot="1">
      <c r="A61" s="82"/>
      <c r="B61" s="80"/>
      <c r="C61" s="64"/>
      <c r="D61" s="77"/>
      <c r="E61" s="83"/>
      <c r="F61" s="67"/>
      <c r="G61" s="66"/>
      <c r="H61" s="67"/>
      <c r="I61" s="67"/>
      <c r="J61" s="67"/>
      <c r="K61" s="67"/>
      <c r="L61" s="84"/>
      <c r="M61" s="67"/>
      <c r="N61" s="69"/>
      <c r="O61" s="65"/>
      <c r="P61" s="67"/>
      <c r="Q61" s="67"/>
      <c r="R61" s="67"/>
      <c r="S61" s="67"/>
      <c r="T61" s="67"/>
      <c r="U61" s="65"/>
      <c r="V61" s="67"/>
      <c r="W61" s="67"/>
      <c r="X61" s="67"/>
      <c r="Y61" s="68"/>
      <c r="Z61" s="65"/>
      <c r="AA61" s="69"/>
      <c r="AB61" s="70"/>
      <c r="AC61" s="68"/>
      <c r="AD61" s="69"/>
      <c r="AE61" s="71"/>
    </row>
    <row r="62" spans="1:31" ht="15.75" thickBot="1">
      <c r="A62" s="82"/>
      <c r="B62" s="80"/>
      <c r="C62" s="64"/>
      <c r="D62" s="77"/>
      <c r="E62" s="83"/>
      <c r="F62" s="67"/>
      <c r="G62" s="66"/>
      <c r="H62" s="67"/>
      <c r="I62" s="67"/>
      <c r="J62" s="67"/>
      <c r="K62" s="67"/>
      <c r="L62" s="84"/>
      <c r="M62" s="67"/>
      <c r="N62" s="69"/>
      <c r="O62" s="65"/>
      <c r="P62" s="67"/>
      <c r="Q62" s="67"/>
      <c r="R62" s="67"/>
      <c r="S62" s="67"/>
      <c r="T62" s="67"/>
      <c r="U62" s="65"/>
      <c r="V62" s="67"/>
      <c r="W62" s="67"/>
      <c r="X62" s="67"/>
      <c r="Y62" s="68"/>
      <c r="Z62" s="65"/>
      <c r="AA62" s="69"/>
      <c r="AB62" s="70"/>
      <c r="AC62" s="68"/>
      <c r="AD62" s="69"/>
      <c r="AE62" s="71"/>
    </row>
    <row r="63" spans="1:31" ht="15.75" thickBot="1">
      <c r="A63" s="82"/>
      <c r="B63" s="80"/>
      <c r="C63" s="64"/>
      <c r="D63" s="77"/>
      <c r="E63" s="83"/>
      <c r="F63" s="67"/>
      <c r="G63" s="66"/>
      <c r="H63" s="67"/>
      <c r="I63" s="67"/>
      <c r="J63" s="67"/>
      <c r="K63" s="67"/>
      <c r="L63" s="84"/>
      <c r="M63" s="67"/>
      <c r="N63" s="69"/>
      <c r="O63" s="65"/>
      <c r="P63" s="67"/>
      <c r="Q63" s="67"/>
      <c r="R63" s="67"/>
      <c r="S63" s="67"/>
      <c r="T63" s="67"/>
      <c r="U63" s="65"/>
      <c r="V63" s="67"/>
      <c r="W63" s="67"/>
      <c r="X63" s="67"/>
      <c r="Y63" s="68"/>
      <c r="Z63" s="65"/>
      <c r="AA63" s="69"/>
      <c r="AB63" s="70"/>
      <c r="AC63" s="68"/>
      <c r="AD63" s="69"/>
      <c r="AE63" s="71"/>
    </row>
    <row r="64" spans="1:31" ht="15.75" thickBot="1">
      <c r="A64" s="82"/>
      <c r="B64" s="80"/>
      <c r="C64" s="64"/>
      <c r="D64" s="77"/>
      <c r="E64" s="83"/>
      <c r="F64" s="67"/>
      <c r="G64" s="66"/>
      <c r="H64" s="67"/>
      <c r="I64" s="67"/>
      <c r="J64" s="67"/>
      <c r="K64" s="67"/>
      <c r="L64" s="84"/>
      <c r="M64" s="67"/>
      <c r="N64" s="69"/>
      <c r="O64" s="65"/>
      <c r="P64" s="67"/>
      <c r="Q64" s="67"/>
      <c r="R64" s="67"/>
      <c r="S64" s="67"/>
      <c r="T64" s="67"/>
      <c r="U64" s="65"/>
      <c r="V64" s="67"/>
      <c r="W64" s="67"/>
      <c r="X64" s="67"/>
      <c r="Y64" s="68"/>
      <c r="Z64" s="65"/>
      <c r="AA64" s="69"/>
      <c r="AB64" s="70"/>
      <c r="AC64" s="68"/>
      <c r="AD64" s="69"/>
      <c r="AE64" s="71"/>
    </row>
    <row r="65" spans="1:31" ht="15.75" thickBot="1">
      <c r="A65" s="82"/>
      <c r="B65" s="80"/>
      <c r="C65" s="64"/>
      <c r="D65" s="77"/>
      <c r="E65" s="83"/>
      <c r="F65" s="67"/>
      <c r="G65" s="66"/>
      <c r="H65" s="67"/>
      <c r="I65" s="67"/>
      <c r="J65" s="67"/>
      <c r="K65" s="67"/>
      <c r="L65" s="84"/>
      <c r="M65" s="67"/>
      <c r="N65" s="69"/>
      <c r="O65" s="65"/>
      <c r="P65" s="67"/>
      <c r="Q65" s="67"/>
      <c r="R65" s="67"/>
      <c r="S65" s="67"/>
      <c r="T65" s="67"/>
      <c r="U65" s="65"/>
      <c r="V65" s="67"/>
      <c r="W65" s="67"/>
      <c r="X65" s="67"/>
      <c r="Y65" s="68"/>
      <c r="Z65" s="65"/>
      <c r="AA65" s="69"/>
      <c r="AB65" s="70"/>
      <c r="AC65" s="68"/>
      <c r="AD65" s="69"/>
      <c r="AE65" s="71"/>
    </row>
    <row r="66" spans="1:31" ht="15.75" thickBot="1">
      <c r="A66" s="82"/>
      <c r="B66" s="80"/>
      <c r="C66" s="64"/>
      <c r="D66" s="77"/>
      <c r="E66" s="83"/>
      <c r="F66" s="67"/>
      <c r="G66" s="66"/>
      <c r="H66" s="67"/>
      <c r="I66" s="67"/>
      <c r="J66" s="67"/>
      <c r="K66" s="67"/>
      <c r="L66" s="84"/>
      <c r="M66" s="67"/>
      <c r="N66" s="69"/>
      <c r="O66" s="65"/>
      <c r="P66" s="67"/>
      <c r="Q66" s="67"/>
      <c r="R66" s="67"/>
      <c r="S66" s="67"/>
      <c r="T66" s="67"/>
      <c r="U66" s="65"/>
      <c r="V66" s="67"/>
      <c r="W66" s="67"/>
      <c r="X66" s="67"/>
      <c r="Y66" s="68"/>
      <c r="Z66" s="65"/>
      <c r="AA66" s="69"/>
      <c r="AB66" s="70"/>
      <c r="AC66" s="68"/>
      <c r="AD66" s="69"/>
      <c r="AE66" s="71"/>
    </row>
    <row r="67" spans="1:31" ht="15.75" thickBot="1">
      <c r="A67" s="82"/>
      <c r="B67" s="80"/>
      <c r="C67" s="64"/>
      <c r="D67" s="77"/>
      <c r="E67" s="83"/>
      <c r="F67" s="67"/>
      <c r="G67" s="66"/>
      <c r="H67" s="67"/>
      <c r="I67" s="67"/>
      <c r="J67" s="67"/>
      <c r="K67" s="67"/>
      <c r="L67" s="84"/>
      <c r="M67" s="67"/>
      <c r="N67" s="69"/>
      <c r="O67" s="65"/>
      <c r="P67" s="67"/>
      <c r="Q67" s="67"/>
      <c r="R67" s="67"/>
      <c r="S67" s="67"/>
      <c r="T67" s="67"/>
      <c r="U67" s="65"/>
      <c r="V67" s="67"/>
      <c r="W67" s="67"/>
      <c r="X67" s="67"/>
      <c r="Y67" s="68"/>
      <c r="Z67" s="65"/>
      <c r="AA67" s="69"/>
      <c r="AB67" s="70"/>
      <c r="AC67" s="68"/>
      <c r="AD67" s="69"/>
      <c r="AE67" s="71"/>
    </row>
    <row r="68" spans="1:31" ht="15.75" thickBot="1">
      <c r="A68" s="82"/>
      <c r="B68" s="80"/>
      <c r="C68" s="64"/>
      <c r="D68" s="77"/>
      <c r="E68" s="83"/>
      <c r="F68" s="67"/>
      <c r="G68" s="66"/>
      <c r="H68" s="67"/>
      <c r="I68" s="67"/>
      <c r="J68" s="67"/>
      <c r="K68" s="67"/>
      <c r="L68" s="84"/>
      <c r="M68" s="67"/>
      <c r="N68" s="69"/>
      <c r="O68" s="65"/>
      <c r="P68" s="67"/>
      <c r="Q68" s="67"/>
      <c r="R68" s="67"/>
      <c r="S68" s="67"/>
      <c r="T68" s="67"/>
      <c r="U68" s="65"/>
      <c r="V68" s="67"/>
      <c r="W68" s="67"/>
      <c r="X68" s="67"/>
      <c r="Y68" s="68"/>
      <c r="Z68" s="65"/>
      <c r="AA68" s="69"/>
      <c r="AB68" s="70"/>
      <c r="AC68" s="68"/>
      <c r="AD68" s="69"/>
      <c r="AE68" s="71"/>
    </row>
    <row r="69" spans="1:31" ht="15.75" thickBot="1">
      <c r="A69" s="82"/>
      <c r="B69" s="80"/>
      <c r="C69" s="64"/>
      <c r="D69" s="77"/>
      <c r="E69" s="83"/>
      <c r="F69" s="67"/>
      <c r="G69" s="66"/>
      <c r="H69" s="67"/>
      <c r="I69" s="67"/>
      <c r="J69" s="67"/>
      <c r="K69" s="67"/>
      <c r="L69" s="84"/>
      <c r="M69" s="67"/>
      <c r="N69" s="69"/>
      <c r="O69" s="65"/>
      <c r="P69" s="67"/>
      <c r="Q69" s="67"/>
      <c r="R69" s="67"/>
      <c r="S69" s="67"/>
      <c r="T69" s="67"/>
      <c r="U69" s="65"/>
      <c r="V69" s="67"/>
      <c r="W69" s="67"/>
      <c r="X69" s="67"/>
      <c r="Y69" s="68"/>
      <c r="Z69" s="65"/>
      <c r="AA69" s="69"/>
      <c r="AB69" s="70"/>
      <c r="AC69" s="68"/>
      <c r="AD69" s="69"/>
      <c r="AE69" s="71"/>
    </row>
    <row r="70" spans="1:31" ht="15.75" thickBot="1">
      <c r="A70" s="82"/>
      <c r="B70" s="80"/>
      <c r="C70" s="64"/>
      <c r="D70" s="77"/>
      <c r="E70" s="83"/>
      <c r="F70" s="67"/>
      <c r="G70" s="66"/>
      <c r="H70" s="67"/>
      <c r="I70" s="67"/>
      <c r="J70" s="67"/>
      <c r="K70" s="67"/>
      <c r="L70" s="84"/>
      <c r="M70" s="67"/>
      <c r="N70" s="69"/>
      <c r="O70" s="65"/>
      <c r="P70" s="67"/>
      <c r="Q70" s="67"/>
      <c r="R70" s="67"/>
      <c r="S70" s="67"/>
      <c r="T70" s="67"/>
      <c r="U70" s="65"/>
      <c r="V70" s="67"/>
      <c r="W70" s="67"/>
      <c r="X70" s="67"/>
      <c r="Y70" s="68"/>
      <c r="Z70" s="65"/>
      <c r="AA70" s="69"/>
      <c r="AB70" s="70"/>
      <c r="AC70" s="68"/>
      <c r="AD70" s="69"/>
      <c r="AE70" s="71"/>
    </row>
    <row r="71" spans="1:31" ht="15.75" thickBot="1">
      <c r="A71" s="82"/>
      <c r="B71" s="80"/>
      <c r="C71" s="64"/>
      <c r="D71" s="77"/>
      <c r="E71" s="83"/>
      <c r="F71" s="67"/>
      <c r="G71" s="66"/>
      <c r="H71" s="67"/>
      <c r="I71" s="67"/>
      <c r="J71" s="67"/>
      <c r="K71" s="67"/>
      <c r="L71" s="84"/>
      <c r="M71" s="67"/>
      <c r="N71" s="69"/>
      <c r="O71" s="65"/>
      <c r="P71" s="67"/>
      <c r="Q71" s="67"/>
      <c r="R71" s="67"/>
      <c r="S71" s="67"/>
      <c r="T71" s="67"/>
      <c r="U71" s="65"/>
      <c r="V71" s="67"/>
      <c r="W71" s="67"/>
      <c r="X71" s="67"/>
      <c r="Y71" s="68"/>
      <c r="Z71" s="65"/>
      <c r="AA71" s="69"/>
      <c r="AB71" s="70"/>
      <c r="AC71" s="68"/>
      <c r="AD71" s="69"/>
      <c r="AE71" s="71"/>
    </row>
    <row r="72" spans="1:31" ht="15.75" thickBot="1">
      <c r="A72" s="82"/>
      <c r="B72" s="80"/>
      <c r="C72" s="64"/>
      <c r="D72" s="77"/>
      <c r="E72" s="83"/>
      <c r="F72" s="67"/>
      <c r="G72" s="66"/>
      <c r="H72" s="67"/>
      <c r="I72" s="67"/>
      <c r="J72" s="67"/>
      <c r="K72" s="67"/>
      <c r="L72" s="84"/>
      <c r="M72" s="67"/>
      <c r="N72" s="69"/>
      <c r="O72" s="65"/>
      <c r="P72" s="67"/>
      <c r="Q72" s="67"/>
      <c r="R72" s="67"/>
      <c r="S72" s="67"/>
      <c r="T72" s="67"/>
      <c r="U72" s="65"/>
      <c r="V72" s="67"/>
      <c r="W72" s="67"/>
      <c r="X72" s="67"/>
      <c r="Y72" s="68"/>
      <c r="Z72" s="65"/>
      <c r="AA72" s="69"/>
      <c r="AB72" s="70"/>
      <c r="AC72" s="68"/>
      <c r="AD72" s="69"/>
      <c r="AE72" s="71"/>
    </row>
    <row r="73" spans="1:31" ht="15.75" thickBot="1">
      <c r="A73" s="82"/>
      <c r="B73" s="80"/>
      <c r="C73" s="64"/>
      <c r="D73" s="77"/>
      <c r="E73" s="83"/>
      <c r="F73" s="67"/>
      <c r="G73" s="66"/>
      <c r="H73" s="67"/>
      <c r="I73" s="67"/>
      <c r="J73" s="67"/>
      <c r="K73" s="67"/>
      <c r="L73" s="84"/>
      <c r="M73" s="67"/>
      <c r="N73" s="69"/>
      <c r="O73" s="65"/>
      <c r="P73" s="67"/>
      <c r="Q73" s="67"/>
      <c r="R73" s="67"/>
      <c r="S73" s="67"/>
      <c r="T73" s="67"/>
      <c r="U73" s="65"/>
      <c r="V73" s="67"/>
      <c r="W73" s="67"/>
      <c r="X73" s="67"/>
      <c r="Y73" s="68"/>
      <c r="Z73" s="65"/>
      <c r="AA73" s="69"/>
      <c r="AB73" s="70"/>
      <c r="AC73" s="68"/>
      <c r="AD73" s="69"/>
      <c r="AE73" s="71"/>
    </row>
    <row r="74" spans="1:31" ht="15.75" thickBot="1">
      <c r="A74" s="82"/>
      <c r="B74" s="80"/>
      <c r="C74" s="64"/>
      <c r="D74" s="77"/>
      <c r="E74" s="83"/>
      <c r="F74" s="67"/>
      <c r="G74" s="66"/>
      <c r="H74" s="67"/>
      <c r="I74" s="67"/>
      <c r="J74" s="67"/>
      <c r="K74" s="67"/>
      <c r="L74" s="84"/>
      <c r="M74" s="67"/>
      <c r="N74" s="69"/>
      <c r="O74" s="65"/>
      <c r="P74" s="67"/>
      <c r="Q74" s="67"/>
      <c r="R74" s="67"/>
      <c r="S74" s="67"/>
      <c r="T74" s="67"/>
      <c r="U74" s="65"/>
      <c r="V74" s="67"/>
      <c r="W74" s="67"/>
      <c r="X74" s="67"/>
      <c r="Y74" s="68"/>
      <c r="Z74" s="65"/>
      <c r="AA74" s="69"/>
      <c r="AB74" s="70"/>
      <c r="AC74" s="68"/>
      <c r="AD74" s="69"/>
      <c r="AE74" s="71"/>
    </row>
    <row r="75" spans="1:31" ht="15.75" thickBot="1">
      <c r="A75" s="82"/>
      <c r="B75" s="80"/>
      <c r="C75" s="64"/>
      <c r="D75" s="77"/>
      <c r="E75" s="83"/>
      <c r="F75" s="67"/>
      <c r="G75" s="66"/>
      <c r="H75" s="67"/>
      <c r="I75" s="67"/>
      <c r="J75" s="67"/>
      <c r="K75" s="67"/>
      <c r="L75" s="84"/>
      <c r="M75" s="67"/>
      <c r="N75" s="69"/>
      <c r="O75" s="65"/>
      <c r="P75" s="67"/>
      <c r="Q75" s="67"/>
      <c r="R75" s="67"/>
      <c r="S75" s="67"/>
      <c r="T75" s="67"/>
      <c r="U75" s="65"/>
      <c r="V75" s="67"/>
      <c r="W75" s="67"/>
      <c r="X75" s="67"/>
      <c r="Y75" s="68"/>
      <c r="Z75" s="65"/>
      <c r="AA75" s="69"/>
      <c r="AB75" s="70"/>
      <c r="AC75" s="68"/>
      <c r="AD75" s="69"/>
      <c r="AE75" s="71"/>
    </row>
    <row r="76" spans="1:31" ht="15.75" thickBot="1">
      <c r="A76" s="82"/>
      <c r="B76" s="80"/>
      <c r="C76" s="64"/>
      <c r="D76" s="77"/>
      <c r="E76" s="83"/>
      <c r="F76" s="67"/>
      <c r="G76" s="66"/>
      <c r="H76" s="67"/>
      <c r="I76" s="67"/>
      <c r="J76" s="67"/>
      <c r="K76" s="67"/>
      <c r="L76" s="84"/>
      <c r="M76" s="67"/>
      <c r="N76" s="69"/>
      <c r="O76" s="65"/>
      <c r="P76" s="67"/>
      <c r="Q76" s="67"/>
      <c r="R76" s="67"/>
      <c r="S76" s="67"/>
      <c r="T76" s="67"/>
      <c r="U76" s="65"/>
      <c r="V76" s="67"/>
      <c r="W76" s="67"/>
      <c r="X76" s="67"/>
      <c r="Y76" s="68"/>
      <c r="Z76" s="65"/>
      <c r="AA76" s="69"/>
      <c r="AB76" s="70"/>
      <c r="AC76" s="68"/>
      <c r="AD76" s="69"/>
      <c r="AE76" s="78"/>
    </row>
    <row r="77" spans="1:31" ht="15.75" thickBot="1">
      <c r="A77" s="82"/>
      <c r="B77" s="80"/>
      <c r="C77" s="64"/>
      <c r="D77" s="77"/>
      <c r="E77" s="83"/>
      <c r="F77" s="67"/>
      <c r="G77" s="66"/>
      <c r="H77" s="67"/>
      <c r="I77" s="67"/>
      <c r="J77" s="67"/>
      <c r="K77" s="67"/>
      <c r="L77" s="84"/>
      <c r="M77" s="67"/>
      <c r="N77" s="69"/>
      <c r="O77" s="65"/>
      <c r="P77" s="67"/>
      <c r="Q77" s="67"/>
      <c r="R77" s="67"/>
      <c r="S77" s="67"/>
      <c r="T77" s="67"/>
      <c r="U77" s="65"/>
      <c r="V77" s="67"/>
      <c r="W77" s="67"/>
      <c r="X77" s="67"/>
      <c r="Y77" s="68"/>
      <c r="Z77" s="65"/>
      <c r="AA77" s="69"/>
      <c r="AB77" s="70"/>
      <c r="AC77" s="68"/>
      <c r="AD77" s="76"/>
      <c r="AE77" s="73"/>
    </row>
    <row r="78" spans="1:31" ht="15.75" thickBot="1">
      <c r="A78" s="82"/>
      <c r="B78" s="80"/>
      <c r="C78" s="64"/>
      <c r="D78" s="77"/>
      <c r="E78" s="83"/>
      <c r="F78" s="67"/>
      <c r="G78" s="66"/>
      <c r="H78" s="67"/>
      <c r="I78" s="67"/>
      <c r="J78" s="67"/>
      <c r="K78" s="67"/>
      <c r="L78" s="84"/>
      <c r="M78" s="67"/>
      <c r="N78" s="69"/>
      <c r="O78" s="65"/>
      <c r="P78" s="67"/>
      <c r="Q78" s="67"/>
      <c r="R78" s="67"/>
      <c r="S78" s="67"/>
      <c r="T78" s="67"/>
      <c r="U78" s="65"/>
      <c r="V78" s="67"/>
      <c r="W78" s="67"/>
      <c r="X78" s="67"/>
      <c r="Y78" s="68"/>
      <c r="Z78" s="65"/>
      <c r="AA78" s="69"/>
      <c r="AB78" s="70"/>
      <c r="AC78" s="68"/>
      <c r="AD78" s="76"/>
      <c r="AE78" s="73"/>
    </row>
    <row r="79" spans="1:31" ht="15.75" thickBot="1">
      <c r="A79" s="82"/>
      <c r="B79" s="80"/>
      <c r="C79" s="64"/>
      <c r="D79" s="77"/>
      <c r="E79" s="83"/>
      <c r="F79" s="67"/>
      <c r="G79" s="66"/>
      <c r="H79" s="67"/>
      <c r="I79" s="67"/>
      <c r="J79" s="67"/>
      <c r="K79" s="67"/>
      <c r="L79" s="84"/>
      <c r="M79" s="67"/>
      <c r="N79" s="69"/>
      <c r="O79" s="65"/>
      <c r="P79" s="67"/>
      <c r="Q79" s="67"/>
      <c r="R79" s="67"/>
      <c r="S79" s="67"/>
      <c r="T79" s="67"/>
      <c r="U79" s="65"/>
      <c r="V79" s="67"/>
      <c r="W79" s="67"/>
      <c r="X79" s="67"/>
      <c r="Y79" s="68"/>
      <c r="Z79" s="65"/>
      <c r="AA79" s="69"/>
      <c r="AB79" s="70"/>
      <c r="AC79" s="68"/>
      <c r="AD79" s="76"/>
      <c r="AE79" s="73"/>
    </row>
    <row r="80" spans="1:31" ht="15.75" thickBot="1">
      <c r="A80" s="82"/>
      <c r="B80" s="80"/>
      <c r="C80" s="64"/>
      <c r="D80" s="77"/>
      <c r="E80" s="83"/>
      <c r="F80" s="67"/>
      <c r="G80" s="66"/>
      <c r="H80" s="67"/>
      <c r="I80" s="67"/>
      <c r="J80" s="67"/>
      <c r="K80" s="67"/>
      <c r="L80" s="84"/>
      <c r="M80" s="67"/>
      <c r="N80" s="69"/>
      <c r="O80" s="65"/>
      <c r="P80" s="67"/>
      <c r="Q80" s="67"/>
      <c r="R80" s="67"/>
      <c r="S80" s="67"/>
      <c r="T80" s="67"/>
      <c r="U80" s="65"/>
      <c r="V80" s="67"/>
      <c r="W80" s="67"/>
      <c r="X80" s="67"/>
      <c r="Y80" s="68"/>
      <c r="Z80" s="65"/>
      <c r="AA80" s="69"/>
      <c r="AB80" s="70"/>
      <c r="AC80" s="68"/>
      <c r="AD80" s="76"/>
      <c r="AE80" s="71"/>
    </row>
    <row r="81" spans="1:31" ht="15.75" thickBot="1">
      <c r="A81" s="82"/>
      <c r="B81" s="80"/>
      <c r="C81" s="64"/>
      <c r="D81" s="77"/>
      <c r="E81" s="83"/>
      <c r="F81" s="67"/>
      <c r="G81" s="66"/>
      <c r="H81" s="67"/>
      <c r="I81" s="67"/>
      <c r="J81" s="67"/>
      <c r="K81" s="67"/>
      <c r="L81" s="84"/>
      <c r="M81" s="67"/>
      <c r="N81" s="69"/>
      <c r="O81" s="65"/>
      <c r="P81" s="67"/>
      <c r="Q81" s="67"/>
      <c r="R81" s="67"/>
      <c r="S81" s="67"/>
      <c r="T81" s="67"/>
      <c r="U81" s="65"/>
      <c r="V81" s="67"/>
      <c r="W81" s="67"/>
      <c r="X81" s="67"/>
      <c r="Y81" s="68"/>
      <c r="Z81" s="65"/>
      <c r="AA81" s="69"/>
      <c r="AB81" s="70"/>
      <c r="AC81" s="68"/>
      <c r="AD81" s="76"/>
      <c r="AE81" s="71"/>
    </row>
    <row r="82" spans="1:31" ht="15.75" thickBot="1">
      <c r="A82" s="82"/>
      <c r="B82" s="80"/>
      <c r="C82" s="64"/>
      <c r="D82" s="77"/>
      <c r="E82" s="83"/>
      <c r="F82" s="67"/>
      <c r="G82" s="66"/>
      <c r="H82" s="67"/>
      <c r="I82" s="67"/>
      <c r="J82" s="67"/>
      <c r="K82" s="67"/>
      <c r="L82" s="84"/>
      <c r="M82" s="67"/>
      <c r="N82" s="69"/>
      <c r="O82" s="65"/>
      <c r="P82" s="67"/>
      <c r="Q82" s="67"/>
      <c r="R82" s="67"/>
      <c r="S82" s="67"/>
      <c r="T82" s="67"/>
      <c r="U82" s="65"/>
      <c r="V82" s="67"/>
      <c r="W82" s="67"/>
      <c r="X82" s="67"/>
      <c r="Y82" s="68"/>
      <c r="Z82" s="65"/>
      <c r="AA82" s="69"/>
      <c r="AB82" s="70"/>
      <c r="AC82" s="68"/>
      <c r="AD82" s="76"/>
      <c r="AE82" s="71"/>
    </row>
    <row r="83" spans="1:31" ht="15.75" thickBot="1">
      <c r="A83" s="82"/>
      <c r="B83" s="80"/>
      <c r="C83" s="64"/>
      <c r="D83" s="77"/>
      <c r="E83" s="83"/>
      <c r="F83" s="67"/>
      <c r="G83" s="66"/>
      <c r="H83" s="67"/>
      <c r="I83" s="67"/>
      <c r="J83" s="67"/>
      <c r="K83" s="67"/>
      <c r="L83" s="84"/>
      <c r="M83" s="67"/>
      <c r="N83" s="69"/>
      <c r="O83" s="65"/>
      <c r="P83" s="67"/>
      <c r="Q83" s="67"/>
      <c r="R83" s="67"/>
      <c r="S83" s="67"/>
      <c r="T83" s="67"/>
      <c r="U83" s="65"/>
      <c r="V83" s="67"/>
      <c r="W83" s="67"/>
      <c r="X83" s="67"/>
      <c r="Y83" s="68"/>
      <c r="Z83" s="65"/>
      <c r="AA83" s="69"/>
      <c r="AB83" s="70"/>
      <c r="AC83" s="68"/>
      <c r="AD83" s="76"/>
      <c r="AE83" s="71"/>
    </row>
    <row r="84" spans="1:31">
      <c r="C84" s="60"/>
      <c r="D84" s="61"/>
      <c r="E84" s="8"/>
    </row>
    <row r="85" spans="1:31">
      <c r="C85" s="60"/>
      <c r="D85" s="61"/>
      <c r="E85" s="8"/>
    </row>
    <row r="86" spans="1:31">
      <c r="C86" s="60"/>
      <c r="D86" s="61"/>
      <c r="E86" s="8"/>
    </row>
    <row r="87" spans="1:31">
      <c r="C87" s="60"/>
      <c r="D87" s="61"/>
      <c r="E87" s="8"/>
    </row>
    <row r="88" spans="1:31">
      <c r="C88" s="60"/>
      <c r="D88" s="60"/>
    </row>
    <row r="89" spans="1:31">
      <c r="C89" s="60"/>
      <c r="D89" s="60"/>
    </row>
    <row r="90" spans="1:31">
      <c r="C90" s="60"/>
      <c r="D90" s="60"/>
    </row>
    <row r="91" spans="1:31">
      <c r="C91" s="60"/>
      <c r="D91" s="60"/>
    </row>
    <row r="92" spans="1:31">
      <c r="C92" s="60"/>
      <c r="D92" s="60"/>
    </row>
    <row r="93" spans="1:31">
      <c r="C93" s="60"/>
      <c r="D93" s="60"/>
    </row>
    <row r="94" spans="1:31">
      <c r="C94" s="60"/>
      <c r="D94" s="60"/>
    </row>
    <row r="95" spans="1:31">
      <c r="C95" s="60"/>
      <c r="D95" s="60"/>
    </row>
    <row r="96" spans="1:31">
      <c r="C96" s="60"/>
      <c r="D96" s="60"/>
    </row>
    <row r="97" spans="3:5">
      <c r="C97" s="60"/>
      <c r="D97" s="60"/>
    </row>
    <row r="98" spans="3:5">
      <c r="C98" s="60"/>
      <c r="D98" s="60"/>
    </row>
    <row r="99" spans="3:5">
      <c r="C99" s="60"/>
      <c r="D99" s="60"/>
    </row>
    <row r="100" spans="3:5">
      <c r="C100" s="60"/>
      <c r="D100" s="60"/>
    </row>
    <row r="101" spans="3:5">
      <c r="C101" s="60"/>
      <c r="D101" s="60"/>
    </row>
    <row r="102" spans="3:5">
      <c r="C102" s="60"/>
      <c r="D102" s="61"/>
      <c r="E102" s="8"/>
    </row>
    <row r="103" spans="3:5">
      <c r="C103" s="60"/>
      <c r="D103" s="61"/>
      <c r="E103" s="8"/>
    </row>
    <row r="104" spans="3:5">
      <c r="C104" s="60"/>
      <c r="D104" s="61"/>
      <c r="E104" s="8"/>
    </row>
    <row r="105" spans="3:5">
      <c r="C105" s="60"/>
      <c r="D105" s="61"/>
      <c r="E105" s="8"/>
    </row>
    <row r="106" spans="3:5">
      <c r="C106" s="60"/>
      <c r="D106" s="61"/>
      <c r="E106" s="8"/>
    </row>
    <row r="107" spans="3:5">
      <c r="C107" s="60"/>
      <c r="D107" s="61"/>
      <c r="E107" s="8"/>
    </row>
    <row r="108" spans="3:5">
      <c r="C108" s="60"/>
      <c r="D108" s="61"/>
      <c r="E108" s="8"/>
    </row>
    <row r="109" spans="3:5">
      <c r="C109" s="60"/>
      <c r="D109" s="61"/>
      <c r="E109" s="8"/>
    </row>
    <row r="110" spans="3:5">
      <c r="C110" s="60"/>
      <c r="D110" s="61"/>
      <c r="E110" s="8"/>
    </row>
    <row r="111" spans="3:5">
      <c r="C111" s="60"/>
      <c r="D111" s="61"/>
      <c r="E111" s="8"/>
    </row>
    <row r="112" spans="3:5">
      <c r="C112" s="60"/>
      <c r="D112" s="61"/>
      <c r="E112" s="8"/>
    </row>
    <row r="113" spans="3:5">
      <c r="C113" s="60"/>
      <c r="D113" s="61"/>
      <c r="E113" s="8"/>
    </row>
    <row r="114" spans="3:5">
      <c r="C114" s="60"/>
      <c r="D114" s="61"/>
      <c r="E114" s="8"/>
    </row>
    <row r="115" spans="3:5">
      <c r="C115" s="60"/>
      <c r="D115" s="61"/>
      <c r="E115" s="8"/>
    </row>
    <row r="116" spans="3:5">
      <c r="C116" s="60"/>
      <c r="D116" s="61"/>
      <c r="E116" s="8"/>
    </row>
    <row r="117" spans="3:5">
      <c r="C117" s="60"/>
      <c r="D117" s="61"/>
      <c r="E117" s="8"/>
    </row>
    <row r="118" spans="3:5">
      <c r="C118" s="60"/>
      <c r="D118" s="61"/>
      <c r="E118" s="8"/>
    </row>
    <row r="119" spans="3:5">
      <c r="C119" s="60"/>
      <c r="D119" s="61"/>
      <c r="E119" s="8"/>
    </row>
    <row r="120" spans="3:5">
      <c r="C120" s="60"/>
      <c r="D120" s="61"/>
      <c r="E120" s="8"/>
    </row>
    <row r="121" spans="3:5">
      <c r="C121" s="60"/>
      <c r="D121" s="61"/>
      <c r="E121" s="8"/>
    </row>
    <row r="122" spans="3:5">
      <c r="C122" s="60"/>
      <c r="D122" s="61"/>
      <c r="E122" s="8"/>
    </row>
    <row r="123" spans="3:5">
      <c r="C123" s="60"/>
      <c r="D123" s="61"/>
      <c r="E123" s="8"/>
    </row>
    <row r="124" spans="3:5">
      <c r="C124" s="60"/>
      <c r="D124" s="61"/>
      <c r="E124" s="8"/>
    </row>
    <row r="125" spans="3:5">
      <c r="C125" s="60"/>
      <c r="D125" s="61"/>
      <c r="E125" s="8"/>
    </row>
    <row r="126" spans="3:5">
      <c r="C126" s="60"/>
      <c r="D126" s="61"/>
      <c r="E126" s="8"/>
    </row>
    <row r="127" spans="3:5">
      <c r="C127" s="60"/>
      <c r="D127" s="61"/>
      <c r="E127" s="8"/>
    </row>
    <row r="128" spans="3:5">
      <c r="C128" s="60"/>
      <c r="D128" s="61"/>
      <c r="E128" s="8"/>
    </row>
    <row r="129" spans="3:5">
      <c r="C129" s="60"/>
      <c r="D129" s="61"/>
      <c r="E129" s="8"/>
    </row>
    <row r="130" spans="3:5">
      <c r="C130" s="60"/>
      <c r="D130" s="61"/>
      <c r="E130" s="8"/>
    </row>
    <row r="131" spans="3:5">
      <c r="C131" s="60"/>
      <c r="D131" s="61"/>
      <c r="E131" s="8"/>
    </row>
    <row r="132" spans="3:5">
      <c r="C132" s="60"/>
      <c r="D132" s="61"/>
      <c r="E132" s="8"/>
    </row>
    <row r="133" spans="3:5">
      <c r="C133" s="60"/>
      <c r="D133" s="61"/>
      <c r="E133" s="8"/>
    </row>
    <row r="134" spans="3:5">
      <c r="C134" s="60"/>
      <c r="D134" s="61"/>
      <c r="E134" s="8"/>
    </row>
    <row r="135" spans="3:5">
      <c r="C135" s="60"/>
      <c r="D135" s="61"/>
      <c r="E135" s="8"/>
    </row>
    <row r="136" spans="3:5">
      <c r="C136" s="60"/>
      <c r="D136" s="61"/>
      <c r="E136" s="8"/>
    </row>
    <row r="137" spans="3:5">
      <c r="C137" s="60"/>
      <c r="D137" s="61"/>
      <c r="E137" s="8"/>
    </row>
    <row r="138" spans="3:5">
      <c r="C138" s="60"/>
      <c r="D138" s="61"/>
      <c r="E138" s="8"/>
    </row>
    <row r="139" spans="3:5">
      <c r="C139" s="60"/>
      <c r="D139" s="61"/>
      <c r="E139" s="8"/>
    </row>
    <row r="140" spans="3:5">
      <c r="C140" s="60"/>
      <c r="D140" s="61"/>
      <c r="E140" s="8"/>
    </row>
    <row r="141" spans="3:5">
      <c r="C141" s="60"/>
      <c r="D141" s="61"/>
      <c r="E141" s="8"/>
    </row>
    <row r="142" spans="3:5">
      <c r="C142" s="60"/>
      <c r="D142" s="61"/>
      <c r="E142" s="8"/>
    </row>
    <row r="143" spans="3:5">
      <c r="C143" s="60"/>
      <c r="D143" s="61"/>
      <c r="E143" s="8"/>
    </row>
    <row r="144" spans="3:5">
      <c r="C144" s="60"/>
      <c r="D144" s="61"/>
      <c r="E144" s="8"/>
    </row>
    <row r="145" spans="3:5">
      <c r="C145" s="60"/>
      <c r="D145" s="61"/>
      <c r="E145" s="8"/>
    </row>
    <row r="146" spans="3:5">
      <c r="C146" s="60"/>
      <c r="D146" s="61"/>
      <c r="E146" s="8"/>
    </row>
    <row r="147" spans="3:5">
      <c r="C147" s="60"/>
      <c r="D147" s="61"/>
      <c r="E147" s="8"/>
    </row>
    <row r="148" spans="3:5">
      <c r="C148" s="60"/>
      <c r="D148" s="61"/>
      <c r="E148" s="8"/>
    </row>
    <row r="149" spans="3:5">
      <c r="C149" s="60"/>
      <c r="D149" s="61"/>
      <c r="E149" s="8"/>
    </row>
    <row r="150" spans="3:5">
      <c r="C150" s="60"/>
      <c r="D150" s="61"/>
      <c r="E150" s="8"/>
    </row>
    <row r="151" spans="3:5">
      <c r="C151" s="60"/>
      <c r="D151" s="61"/>
      <c r="E151" s="8"/>
    </row>
    <row r="152" spans="3:5">
      <c r="C152" s="60"/>
      <c r="D152" s="60"/>
    </row>
    <row r="153" spans="3:5">
      <c r="C153" s="60"/>
      <c r="D153" s="60"/>
    </row>
    <row r="154" spans="3:5">
      <c r="C154" s="60"/>
      <c r="D154" s="60"/>
    </row>
    <row r="155" spans="3:5">
      <c r="C155" s="60"/>
      <c r="D155" s="60"/>
    </row>
    <row r="156" spans="3:5">
      <c r="C156" s="60"/>
      <c r="D156" s="60"/>
    </row>
    <row r="157" spans="3:5">
      <c r="C157" s="60"/>
      <c r="D157" s="60"/>
    </row>
    <row r="158" spans="3:5">
      <c r="C158" s="60"/>
      <c r="D158" s="60"/>
    </row>
    <row r="159" spans="3:5">
      <c r="C159" s="60"/>
      <c r="D159" s="60"/>
    </row>
    <row r="160" spans="3:5">
      <c r="C160" s="60"/>
      <c r="D160" s="60"/>
    </row>
    <row r="161" spans="3:4">
      <c r="C161" s="60"/>
      <c r="D161" s="60"/>
    </row>
    <row r="162" spans="3:4">
      <c r="C162" s="60"/>
      <c r="D162" s="60"/>
    </row>
    <row r="163" spans="3:4">
      <c r="C163" s="60"/>
      <c r="D163" s="60"/>
    </row>
    <row r="164" spans="3:4">
      <c r="C164" s="60"/>
      <c r="D164" s="60"/>
    </row>
    <row r="165" spans="3:4">
      <c r="C165" s="60"/>
      <c r="D165" s="60"/>
    </row>
    <row r="166" spans="3:4">
      <c r="C166" s="60"/>
      <c r="D166" s="60"/>
    </row>
    <row r="167" spans="3:4">
      <c r="C167" s="60"/>
      <c r="D167" s="60"/>
    </row>
    <row r="168" spans="3:4">
      <c r="C168" s="60"/>
      <c r="D168" s="60"/>
    </row>
    <row r="169" spans="3:4">
      <c r="C169" s="60"/>
      <c r="D169" s="60"/>
    </row>
    <row r="170" spans="3:4">
      <c r="C170" s="60"/>
      <c r="D170" s="60"/>
    </row>
    <row r="171" spans="3:4">
      <c r="C171" s="60"/>
      <c r="D171" s="60"/>
    </row>
    <row r="172" spans="3:4">
      <c r="C172" s="60"/>
      <c r="D172" s="60"/>
    </row>
    <row r="173" spans="3:4">
      <c r="C173" s="60"/>
      <c r="D173" s="60"/>
    </row>
    <row r="174" spans="3:4">
      <c r="C174" s="60"/>
      <c r="D174" s="60"/>
    </row>
    <row r="175" spans="3:4">
      <c r="C175" s="60"/>
      <c r="D175" s="60"/>
    </row>
    <row r="176" spans="3:4">
      <c r="C176" s="60"/>
      <c r="D176" s="60"/>
    </row>
    <row r="177" spans="3:4">
      <c r="C177" s="60"/>
      <c r="D177" s="60"/>
    </row>
    <row r="178" spans="3:4">
      <c r="C178" s="60"/>
      <c r="D178" s="60"/>
    </row>
    <row r="179" spans="3:4">
      <c r="C179" s="60"/>
      <c r="D179" s="60"/>
    </row>
    <row r="180" spans="3:4">
      <c r="C180" s="60"/>
      <c r="D180" s="60"/>
    </row>
    <row r="181" spans="3:4">
      <c r="C181" s="60"/>
      <c r="D181" s="60"/>
    </row>
    <row r="182" spans="3:4">
      <c r="C182" s="60"/>
      <c r="D182" s="60"/>
    </row>
    <row r="183" spans="3:4">
      <c r="C183" s="60"/>
      <c r="D183" s="60"/>
    </row>
    <row r="184" spans="3:4">
      <c r="C184" s="60"/>
      <c r="D184" s="60"/>
    </row>
    <row r="185" spans="3:4">
      <c r="C185" s="60"/>
      <c r="D185" s="60"/>
    </row>
    <row r="186" spans="3:4">
      <c r="C186" s="60"/>
      <c r="D186" s="60"/>
    </row>
    <row r="187" spans="3:4">
      <c r="C187" s="60"/>
      <c r="D187" s="60"/>
    </row>
    <row r="188" spans="3:4">
      <c r="C188" s="60"/>
      <c r="D188" s="60"/>
    </row>
    <row r="189" spans="3:4">
      <c r="C189" s="60"/>
      <c r="D189" s="60"/>
    </row>
    <row r="190" spans="3:4">
      <c r="C190" s="60"/>
      <c r="D190" s="60"/>
    </row>
    <row r="191" spans="3:4">
      <c r="C191" s="60"/>
      <c r="D191" s="60"/>
    </row>
    <row r="192" spans="3:4">
      <c r="C192" s="60"/>
      <c r="D192" s="60"/>
    </row>
    <row r="193" spans="3:4">
      <c r="C193" s="60"/>
      <c r="D193" s="60"/>
    </row>
    <row r="194" spans="3:4">
      <c r="C194" s="60"/>
      <c r="D194" s="60"/>
    </row>
    <row r="195" spans="3:4">
      <c r="C195" s="60"/>
      <c r="D195" s="60"/>
    </row>
    <row r="196" spans="3:4">
      <c r="C196" s="60"/>
      <c r="D196" s="60"/>
    </row>
    <row r="197" spans="3:4">
      <c r="C197" s="60"/>
      <c r="D197" s="60"/>
    </row>
    <row r="198" spans="3:4">
      <c r="C198" s="60"/>
      <c r="D198" s="60"/>
    </row>
    <row r="199" spans="3:4">
      <c r="C199" s="60"/>
      <c r="D199" s="60"/>
    </row>
    <row r="200" spans="3:4">
      <c r="C200" s="60"/>
      <c r="D200" s="60"/>
    </row>
    <row r="201" spans="3:4">
      <c r="C201" s="60"/>
      <c r="D201" s="60"/>
    </row>
    <row r="202" spans="3:4">
      <c r="C202" s="60"/>
      <c r="D202" s="60"/>
    </row>
    <row r="203" spans="3:4">
      <c r="C203" s="60"/>
      <c r="D203" s="60"/>
    </row>
    <row r="204" spans="3:4">
      <c r="C204" s="60"/>
      <c r="D204" s="60"/>
    </row>
    <row r="205" spans="3:4">
      <c r="C205" s="60"/>
      <c r="D205" s="60"/>
    </row>
    <row r="206" spans="3:4">
      <c r="C206" s="60"/>
      <c r="D206" s="60"/>
    </row>
    <row r="207" spans="3:4">
      <c r="C207" s="60"/>
      <c r="D207" s="60"/>
    </row>
    <row r="208" spans="3:4">
      <c r="C208" s="60"/>
      <c r="D208" s="60"/>
    </row>
    <row r="209" spans="3:4">
      <c r="C209" s="60"/>
      <c r="D209" s="60"/>
    </row>
    <row r="210" spans="3:4">
      <c r="C210" s="60"/>
      <c r="D210" s="60"/>
    </row>
    <row r="211" spans="3:4">
      <c r="C211" s="60"/>
      <c r="D211" s="60"/>
    </row>
    <row r="212" spans="3:4">
      <c r="C212" s="60"/>
      <c r="D212" s="60"/>
    </row>
    <row r="213" spans="3:4">
      <c r="C213" s="60"/>
      <c r="D213" s="60"/>
    </row>
    <row r="214" spans="3:4">
      <c r="C214" s="60"/>
      <c r="D214" s="60"/>
    </row>
    <row r="215" spans="3:4">
      <c r="C215" s="60"/>
      <c r="D215" s="60"/>
    </row>
    <row r="216" spans="3:4">
      <c r="C216" s="60"/>
      <c r="D216" s="60"/>
    </row>
    <row r="217" spans="3:4">
      <c r="C217" s="60"/>
      <c r="D217" s="60"/>
    </row>
    <row r="218" spans="3:4">
      <c r="C218" s="60"/>
      <c r="D218" s="60"/>
    </row>
    <row r="219" spans="3:4">
      <c r="C219" s="60"/>
      <c r="D219" s="60"/>
    </row>
    <row r="220" spans="3:4">
      <c r="C220" s="60"/>
      <c r="D220" s="60"/>
    </row>
    <row r="221" spans="3:4">
      <c r="C221" s="60"/>
      <c r="D221" s="60"/>
    </row>
    <row r="222" spans="3:4">
      <c r="C222" s="60"/>
      <c r="D222" s="60"/>
    </row>
    <row r="223" spans="3:4">
      <c r="C223" s="60"/>
      <c r="D223" s="60"/>
    </row>
    <row r="224" spans="3:4">
      <c r="C224" s="60"/>
      <c r="D224" s="60"/>
    </row>
    <row r="225" spans="3:4">
      <c r="C225" s="60"/>
      <c r="D225" s="60"/>
    </row>
    <row r="226" spans="3:4">
      <c r="C226" s="60"/>
      <c r="D226" s="60"/>
    </row>
    <row r="227" spans="3:4">
      <c r="C227" s="60"/>
      <c r="D227" s="60"/>
    </row>
    <row r="228" spans="3:4">
      <c r="C228" s="60"/>
      <c r="D228" s="60"/>
    </row>
    <row r="229" spans="3:4">
      <c r="C229" s="60"/>
      <c r="D229" s="60"/>
    </row>
    <row r="230" spans="3:4">
      <c r="C230" s="60"/>
      <c r="D230" s="60"/>
    </row>
    <row r="231" spans="3:4">
      <c r="C231" s="60"/>
      <c r="D231" s="60"/>
    </row>
    <row r="232" spans="3:4">
      <c r="C232" s="60"/>
      <c r="D232" s="60"/>
    </row>
    <row r="233" spans="3:4">
      <c r="C233" s="60"/>
      <c r="D233" s="60"/>
    </row>
    <row r="234" spans="3:4">
      <c r="C234" s="60"/>
      <c r="D234" s="60"/>
    </row>
    <row r="235" spans="3:4">
      <c r="C235" s="60"/>
      <c r="D235" s="60"/>
    </row>
    <row r="236" spans="3:4">
      <c r="C236" s="60"/>
      <c r="D236" s="60"/>
    </row>
    <row r="237" spans="3:4">
      <c r="C237" s="60"/>
      <c r="D237" s="60"/>
    </row>
    <row r="238" spans="3:4">
      <c r="C238" s="60"/>
      <c r="D238" s="60"/>
    </row>
    <row r="239" spans="3:4">
      <c r="C239" s="60"/>
      <c r="D239" s="60"/>
    </row>
    <row r="240" spans="3:4">
      <c r="C240" s="60"/>
      <c r="D240" s="60"/>
    </row>
    <row r="241" spans="3:4">
      <c r="C241" s="60"/>
      <c r="D241" s="60"/>
    </row>
    <row r="242" spans="3:4">
      <c r="C242" s="60"/>
      <c r="D242" s="60"/>
    </row>
    <row r="243" spans="3:4">
      <c r="C243" s="60"/>
      <c r="D243" s="60"/>
    </row>
    <row r="244" spans="3:4">
      <c r="C244" s="60"/>
      <c r="D244" s="60"/>
    </row>
    <row r="245" spans="3:4">
      <c r="C245" s="60"/>
      <c r="D245" s="60"/>
    </row>
    <row r="246" spans="3:4">
      <c r="C246" s="60"/>
      <c r="D246" s="60"/>
    </row>
    <row r="247" spans="3:4">
      <c r="C247" s="60"/>
      <c r="D247" s="60"/>
    </row>
    <row r="248" spans="3:4">
      <c r="C248" s="60"/>
      <c r="D248" s="60"/>
    </row>
    <row r="249" spans="3:4">
      <c r="C249" s="60"/>
      <c r="D249" s="60"/>
    </row>
    <row r="250" spans="3:4">
      <c r="C250" s="60"/>
      <c r="D250" s="60"/>
    </row>
    <row r="251" spans="3:4">
      <c r="C251" s="60"/>
      <c r="D251" s="60"/>
    </row>
    <row r="252" spans="3:4">
      <c r="C252" s="60"/>
      <c r="D252" s="60"/>
    </row>
    <row r="253" spans="3:4">
      <c r="C253" s="60"/>
      <c r="D253" s="60"/>
    </row>
    <row r="254" spans="3:4">
      <c r="C254" s="60"/>
      <c r="D254" s="60"/>
    </row>
    <row r="255" spans="3:4">
      <c r="C255" s="60"/>
      <c r="D255" s="60"/>
    </row>
    <row r="256" spans="3:4">
      <c r="C256" s="60"/>
      <c r="D256" s="60"/>
    </row>
    <row r="257" spans="3:4">
      <c r="C257" s="60"/>
      <c r="D257" s="60"/>
    </row>
    <row r="258" spans="3:4">
      <c r="C258" s="60"/>
      <c r="D258" s="60"/>
    </row>
    <row r="259" spans="3:4">
      <c r="C259" s="60"/>
      <c r="D259" s="60"/>
    </row>
    <row r="260" spans="3:4">
      <c r="C260" s="60"/>
      <c r="D260" s="60"/>
    </row>
    <row r="261" spans="3:4">
      <c r="C261" s="60"/>
      <c r="D261" s="60"/>
    </row>
    <row r="262" spans="3:4">
      <c r="C262" s="60"/>
      <c r="D262" s="60"/>
    </row>
    <row r="263" spans="3:4">
      <c r="C263" s="60"/>
      <c r="D263" s="60"/>
    </row>
    <row r="264" spans="3:4">
      <c r="C264" s="60"/>
      <c r="D264" s="60"/>
    </row>
    <row r="265" spans="3:4">
      <c r="C265" s="60"/>
      <c r="D265" s="60"/>
    </row>
    <row r="266" spans="3:4">
      <c r="C266" s="60"/>
      <c r="D266" s="60"/>
    </row>
    <row r="267" spans="3:4">
      <c r="C267" s="60"/>
      <c r="D267" s="60"/>
    </row>
    <row r="268" spans="3:4">
      <c r="C268" s="60"/>
      <c r="D268" s="60"/>
    </row>
    <row r="269" spans="3:4">
      <c r="C269" s="60"/>
      <c r="D269" s="60"/>
    </row>
    <row r="270" spans="3:4">
      <c r="C270" s="60"/>
      <c r="D270" s="60"/>
    </row>
    <row r="271" spans="3:4">
      <c r="C271" s="60"/>
      <c r="D271" s="60"/>
    </row>
    <row r="272" spans="3:4">
      <c r="C272" s="60"/>
      <c r="D272" s="60"/>
    </row>
    <row r="273" spans="3:4">
      <c r="C273" s="60"/>
      <c r="D273" s="60"/>
    </row>
    <row r="274" spans="3:4">
      <c r="C274" s="60"/>
      <c r="D274" s="60"/>
    </row>
    <row r="275" spans="3:4">
      <c r="C275" s="60"/>
      <c r="D275" s="60"/>
    </row>
    <row r="276" spans="3:4">
      <c r="C276" s="60"/>
      <c r="D276" s="60"/>
    </row>
    <row r="277" spans="3:4">
      <c r="C277" s="60"/>
      <c r="D277" s="60"/>
    </row>
    <row r="278" spans="3:4">
      <c r="C278" s="60"/>
      <c r="D278" s="60"/>
    </row>
    <row r="279" spans="3:4">
      <c r="C279" s="60"/>
      <c r="D279" s="60"/>
    </row>
    <row r="280" spans="3:4">
      <c r="C280" s="60"/>
      <c r="D280" s="60"/>
    </row>
    <row r="281" spans="3:4">
      <c r="C281" s="60"/>
      <c r="D281" s="60"/>
    </row>
    <row r="282" spans="3:4">
      <c r="C282" s="60"/>
      <c r="D282" s="60"/>
    </row>
    <row r="283" spans="3:4">
      <c r="C283" s="60"/>
      <c r="D283" s="60"/>
    </row>
    <row r="284" spans="3:4">
      <c r="C284" s="60"/>
      <c r="D284" s="60"/>
    </row>
    <row r="285" spans="3:4">
      <c r="C285" s="60"/>
      <c r="D285" s="60"/>
    </row>
    <row r="286" spans="3:4">
      <c r="C286" s="60"/>
      <c r="D286" s="60"/>
    </row>
    <row r="287" spans="3:4">
      <c r="C287" s="60"/>
      <c r="D287" s="60"/>
    </row>
    <row r="288" spans="3:4">
      <c r="C288" s="60"/>
      <c r="D288" s="60"/>
    </row>
    <row r="289" spans="3:4">
      <c r="C289" s="60"/>
      <c r="D289" s="60"/>
    </row>
    <row r="290" spans="3:4">
      <c r="C290" s="60"/>
      <c r="D290" s="60"/>
    </row>
    <row r="291" spans="3:4">
      <c r="C291" s="60"/>
      <c r="D291" s="60"/>
    </row>
    <row r="292" spans="3:4">
      <c r="C292" s="60"/>
      <c r="D292" s="60"/>
    </row>
    <row r="293" spans="3:4">
      <c r="C293" s="60"/>
      <c r="D293" s="60"/>
    </row>
    <row r="294" spans="3:4">
      <c r="C294" s="60"/>
      <c r="D294" s="60"/>
    </row>
    <row r="295" spans="3:4">
      <c r="C295" s="60"/>
      <c r="D295" s="60"/>
    </row>
    <row r="296" spans="3:4">
      <c r="C296" s="60"/>
      <c r="D296" s="60"/>
    </row>
    <row r="297" spans="3:4">
      <c r="C297" s="60"/>
      <c r="D297" s="60"/>
    </row>
    <row r="298" spans="3:4">
      <c r="C298" s="60"/>
      <c r="D298" s="60"/>
    </row>
    <row r="299" spans="3:4">
      <c r="C299" s="60"/>
      <c r="D299" s="60"/>
    </row>
    <row r="300" spans="3:4">
      <c r="C300" s="60"/>
      <c r="D300" s="60"/>
    </row>
    <row r="301" spans="3:4">
      <c r="C301" s="60"/>
      <c r="D301" s="60"/>
    </row>
    <row r="302" spans="3:4">
      <c r="C302" s="60"/>
      <c r="D302" s="60"/>
    </row>
    <row r="303" spans="3:4">
      <c r="C303" s="60"/>
      <c r="D303" s="60"/>
    </row>
    <row r="304" spans="3:4">
      <c r="C304" s="60"/>
      <c r="D304" s="60"/>
    </row>
    <row r="305" spans="3:4">
      <c r="C305" s="60"/>
      <c r="D305" s="60"/>
    </row>
    <row r="306" spans="3:4">
      <c r="C306" s="60"/>
      <c r="D306" s="60"/>
    </row>
    <row r="307" spans="3:4">
      <c r="C307" s="60"/>
    </row>
    <row r="308" spans="3:4">
      <c r="C308" s="60"/>
    </row>
    <row r="309" spans="3:4">
      <c r="C309" s="60"/>
    </row>
    <row r="310" spans="3:4">
      <c r="C310" s="60"/>
    </row>
    <row r="311" spans="3:4">
      <c r="C311" s="60"/>
    </row>
    <row r="312" spans="3:4">
      <c r="C312" s="60"/>
    </row>
    <row r="313" spans="3:4">
      <c r="C313" s="60"/>
    </row>
    <row r="314" spans="3:4">
      <c r="C314" s="60"/>
    </row>
    <row r="315" spans="3:4">
      <c r="C315" s="60"/>
    </row>
    <row r="316" spans="3:4">
      <c r="C316" s="60"/>
    </row>
    <row r="317" spans="3:4">
      <c r="C317" s="60"/>
    </row>
    <row r="318" spans="3:4">
      <c r="C318" s="60"/>
    </row>
    <row r="319" spans="3:4">
      <c r="C319" s="60"/>
    </row>
    <row r="320" spans="3:4">
      <c r="C320" s="60"/>
    </row>
    <row r="321" spans="3:3">
      <c r="C321" s="60"/>
    </row>
    <row r="322" spans="3:3">
      <c r="C322" s="60"/>
    </row>
  </sheetData>
  <mergeCells count="7">
    <mergeCell ref="A1:B1"/>
    <mergeCell ref="AB3:AD3"/>
    <mergeCell ref="O3:T3"/>
    <mergeCell ref="U3:Y3"/>
    <mergeCell ref="Z3:AA3"/>
    <mergeCell ref="A2:B2"/>
    <mergeCell ref="E3:N3"/>
  </mergeCells>
  <conditionalFormatting sqref="I19:K86 I13:I18 K13:K18">
    <cfRule type="expression" dxfId="23" priority="15">
      <formula>$G13:$G94="Linear"</formula>
    </cfRule>
    <cfRule type="expression" dxfId="22" priority="22">
      <formula>$G13:$G91="Rotary"</formula>
    </cfRule>
  </conditionalFormatting>
  <conditionalFormatting sqref="I5:I12">
    <cfRule type="expression" dxfId="21" priority="13">
      <formula>$G5:$G86="Linear"</formula>
    </cfRule>
    <cfRule type="expression" dxfId="20" priority="14">
      <formula>$G5:$G83="Rotary"</formula>
    </cfRule>
  </conditionalFormatting>
  <conditionalFormatting sqref="J5:J12">
    <cfRule type="expression" dxfId="19" priority="11">
      <formula>$G5:$G86="Linear"</formula>
    </cfRule>
    <cfRule type="expression" dxfId="18" priority="12">
      <formula>$G5:$G83="Rotary"</formula>
    </cfRule>
  </conditionalFormatting>
  <conditionalFormatting sqref="K5:K12">
    <cfRule type="expression" dxfId="17" priority="9">
      <formula>$G5:$G86="Linear"</formula>
    </cfRule>
    <cfRule type="expression" dxfId="16" priority="10">
      <formula>$G5:$G83="Rotary"</formula>
    </cfRule>
  </conditionalFormatting>
  <conditionalFormatting sqref="J13">
    <cfRule type="expression" dxfId="15" priority="7">
      <formula>$G13:$G94="Linear"</formula>
    </cfRule>
    <cfRule type="expression" dxfId="14" priority="8">
      <formula>$G13:$G91="Rotary"</formula>
    </cfRule>
  </conditionalFormatting>
  <conditionalFormatting sqref="J14">
    <cfRule type="expression" dxfId="13" priority="5">
      <formula>$G14:$G95="Linear"</formula>
    </cfRule>
    <cfRule type="expression" dxfId="12" priority="6">
      <formula>$G14:$G92="Rotary"</formula>
    </cfRule>
  </conditionalFormatting>
  <conditionalFormatting sqref="J15">
    <cfRule type="expression" dxfId="11" priority="3">
      <formula>$G15:$G96="Linear"</formula>
    </cfRule>
    <cfRule type="expression" dxfId="10" priority="4">
      <formula>$G15:$G93="Rotary"</formula>
    </cfRule>
  </conditionalFormatting>
  <conditionalFormatting sqref="J16:J18">
    <cfRule type="expression" dxfId="9" priority="1">
      <formula>$G16:$G97="Linear"</formula>
    </cfRule>
    <cfRule type="expression" dxfId="8" priority="2">
      <formula>$G16:$G94="Rotary"</formula>
    </cfRule>
  </conditionalFormatting>
  <dataValidations count="12">
    <dataValidation type="list" allowBlank="1" showInputMessage="1" showErrorMessage="1" sqref="AU9 D102:D151 D5:D87">
      <formula1>$AU$1:$AU$14</formula1>
    </dataValidation>
    <dataValidation type="list" allowBlank="1" showInputMessage="1" showErrorMessage="1" sqref="E102:E151 E5:E87">
      <formula1>$AV$1:$AV$2</formula1>
    </dataValidation>
    <dataValidation type="list" allowBlank="1" showInputMessage="1" showErrorMessage="1" sqref="G5:G83">
      <formula1>$AJ$1:$AJ$2</formula1>
    </dataValidation>
    <dataValidation type="list" allowBlank="1" showInputMessage="1" showErrorMessage="1" sqref="H5:H83">
      <formula1>$AS$1:$AS$2</formula1>
    </dataValidation>
    <dataValidation type="list" allowBlank="1" showInputMessage="1" showErrorMessage="1" sqref="AC5:AC83">
      <formula1>$AR$1:$AR$3</formula1>
    </dataValidation>
    <dataValidation type="list" allowBlank="1" showInputMessage="1" showErrorMessage="1" sqref="Y5:Y83">
      <formula1>$AN$1:$AN$2</formula1>
    </dataValidation>
    <dataValidation type="list" allowBlank="1" showInputMessage="1" showErrorMessage="1" sqref="Z5:AA83 S5:S83 M5:N83">
      <formula1>$AI$1:$AI$2</formula1>
    </dataValidation>
    <dataValidation type="list" allowBlank="1" showInputMessage="1" showErrorMessage="1" sqref="T5:T83">
      <formula1>$AO$1:$AO$2</formula1>
    </dataValidation>
    <dataValidation type="list" allowBlank="1" showInputMessage="1" showErrorMessage="1" sqref="U5:U83">
      <formula1>$AM$1:$AM$4</formula1>
    </dataValidation>
    <dataValidation type="list" allowBlank="1" showInputMessage="1" showErrorMessage="1" sqref="V5:X83 P5:R83">
      <formula1>$AK$1:$AK$3</formula1>
    </dataValidation>
    <dataValidation type="list" allowBlank="1" showInputMessage="1" showErrorMessage="1" sqref="L5:L83">
      <formula1>$AL$1:$AL$3</formula1>
    </dataValidation>
    <dataValidation type="list" allowBlank="1" showInputMessage="1" showErrorMessage="1" sqref="F5:F83">
      <formula1>$AP$1:$AP$9</formula1>
    </dataValidation>
  </dataValidations>
  <pageMargins left="0.7" right="0.7" top="0.75" bottom="0.75" header="0.3" footer="0.3"/>
  <pageSetup paperSize="9" orientation="portrait"/>
  <ignoredErrors>
    <ignoredError sqref="C2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BC3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1" sqref="C21"/>
    </sheetView>
  </sheetViews>
  <sheetFormatPr defaultColWidth="16.7109375" defaultRowHeight="15"/>
  <cols>
    <col min="1" max="1" width="7.140625" style="4" customWidth="1"/>
    <col min="2" max="2" width="19.85546875" style="81" customWidth="1"/>
    <col min="3" max="3" width="20.85546875" style="3" bestFit="1" customWidth="1"/>
    <col min="4" max="4" width="11.28515625" style="3" customWidth="1"/>
    <col min="5" max="5" width="12" style="3" customWidth="1"/>
    <col min="6" max="6" width="8.140625" style="3" customWidth="1"/>
    <col min="7" max="7" width="10.7109375" style="3" customWidth="1"/>
    <col min="8" max="8" width="7.42578125" style="3" customWidth="1"/>
    <col min="9" max="9" width="7.140625" style="3" customWidth="1"/>
    <col min="10" max="10" width="11.140625" style="3" customWidth="1"/>
    <col min="11" max="12" width="27.140625" style="3" customWidth="1"/>
    <col min="13" max="13" width="16.85546875" style="3" customWidth="1"/>
    <col min="14" max="14" width="10.28515625" style="3" customWidth="1"/>
    <col min="15" max="15" width="12.85546875" style="3" bestFit="1" customWidth="1"/>
    <col min="16" max="16" width="13.42578125" style="3" bestFit="1" customWidth="1"/>
    <col min="17" max="17" width="10.42578125" style="3" customWidth="1"/>
    <col min="18" max="18" width="12.140625" style="3" customWidth="1"/>
    <col min="19" max="19" width="9.140625" style="3" customWidth="1"/>
    <col min="20" max="20" width="16.42578125" style="3" customWidth="1"/>
    <col min="21" max="21" width="12.140625" style="3" customWidth="1"/>
    <col min="22" max="22" width="15.7109375" style="3" bestFit="1" customWidth="1"/>
    <col min="23" max="23" width="25.7109375" style="3" customWidth="1"/>
    <col min="24" max="24" width="10.28515625" style="3" customWidth="1"/>
    <col min="25" max="25" width="11.7109375" style="3" customWidth="1"/>
    <col min="26" max="26" width="10.140625" style="3" customWidth="1"/>
    <col min="27" max="27" width="12.42578125" style="3" customWidth="1"/>
    <col min="28" max="29" width="8.42578125" style="3" bestFit="1" customWidth="1"/>
    <col min="30" max="30" width="10.28515625" style="3" customWidth="1"/>
    <col min="31" max="32" width="12.140625" style="3" customWidth="1"/>
    <col min="33" max="33" width="12.42578125" style="3" customWidth="1"/>
    <col min="34" max="35" width="8.42578125" style="3" bestFit="1" customWidth="1"/>
    <col min="36" max="36" width="10.28515625" style="3" customWidth="1"/>
    <col min="37" max="37" width="12.140625" style="3" customWidth="1"/>
    <col min="38" max="38" width="15.28515625" style="3" customWidth="1"/>
    <col min="39" max="39" width="12.42578125" style="3" customWidth="1"/>
    <col min="40" max="41" width="8.42578125" style="3" bestFit="1" customWidth="1"/>
    <col min="42" max="42" width="13.140625" style="3" customWidth="1"/>
    <col min="43" max="43" width="11.7109375" style="3" customWidth="1"/>
    <col min="44" max="44" width="13.28515625" style="3" customWidth="1"/>
    <col min="45" max="45" width="50.28515625" style="3" customWidth="1"/>
    <col min="46" max="48" width="16.7109375" style="3"/>
    <col min="49" max="49" width="1.85546875" style="3" customWidth="1"/>
    <col min="50" max="51" width="16.7109375" style="3"/>
    <col min="52" max="52" width="1.28515625" style="3" customWidth="1"/>
    <col min="53" max="16384" width="16.7109375" style="3"/>
  </cols>
  <sheetData>
    <row r="1" spans="1:55" s="86" customFormat="1" ht="18.75" thickBot="1">
      <c r="A1" s="139" t="s">
        <v>0</v>
      </c>
      <c r="B1" s="140"/>
      <c r="C1" s="1" t="str">
        <f>'Table of Motion'!C1</f>
        <v>VESPA</v>
      </c>
      <c r="D1" s="85"/>
      <c r="E1" s="121" t="s">
        <v>189</v>
      </c>
      <c r="F1" s="122"/>
      <c r="G1" s="122"/>
      <c r="H1" s="124" t="s">
        <v>195</v>
      </c>
      <c r="I1" s="125"/>
      <c r="J1" s="12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3"/>
      <c r="AQ1" s="3"/>
      <c r="AR1" s="3"/>
      <c r="AS1" s="3"/>
      <c r="AT1" s="3"/>
      <c r="AU1" s="86" t="s">
        <v>34</v>
      </c>
      <c r="AV1" s="86" t="s">
        <v>134</v>
      </c>
      <c r="AX1" s="86" t="s">
        <v>39</v>
      </c>
      <c r="AY1" s="86" t="s">
        <v>135</v>
      </c>
      <c r="BA1" s="86" t="s">
        <v>136</v>
      </c>
      <c r="BB1" s="86" t="s">
        <v>137</v>
      </c>
      <c r="BC1" s="86" t="s">
        <v>138</v>
      </c>
    </row>
    <row r="2" spans="1:55" ht="18.95" customHeight="1" thickBot="1">
      <c r="A2" s="139" t="s">
        <v>60</v>
      </c>
      <c r="B2" s="140"/>
      <c r="C2" s="1">
        <f>LOOKUP(2,1/('Revision Table'!A:A&lt;&gt;""),'Revision Table'!A:A)</f>
        <v>7</v>
      </c>
      <c r="M2" s="127"/>
      <c r="U2" s="146" t="s">
        <v>191</v>
      </c>
      <c r="V2" s="147"/>
      <c r="W2" s="129"/>
      <c r="AU2" s="3" t="s">
        <v>2</v>
      </c>
      <c r="AV2" s="87" t="s">
        <v>139</v>
      </c>
      <c r="AX2" s="3" t="s">
        <v>16</v>
      </c>
      <c r="AY2" s="3" t="s">
        <v>140</v>
      </c>
      <c r="BA2" s="3" t="s">
        <v>141</v>
      </c>
      <c r="BB2" s="3" t="s">
        <v>142</v>
      </c>
      <c r="BC2" s="3" t="s">
        <v>143</v>
      </c>
    </row>
    <row r="3" spans="1:55" ht="16.5" customHeight="1" thickBot="1">
      <c r="A3" s="7"/>
      <c r="B3" s="7"/>
      <c r="D3" s="88" t="s">
        <v>144</v>
      </c>
      <c r="E3" s="141" t="s">
        <v>145</v>
      </c>
      <c r="F3" s="142"/>
      <c r="G3" s="142"/>
      <c r="H3" s="142"/>
      <c r="I3" s="142"/>
      <c r="J3" s="142"/>
      <c r="K3" s="142"/>
      <c r="L3" s="142"/>
      <c r="M3" s="142"/>
      <c r="N3" s="141" t="s">
        <v>146</v>
      </c>
      <c r="O3" s="142"/>
      <c r="P3" s="142"/>
      <c r="Q3" s="142"/>
      <c r="R3" s="142"/>
      <c r="S3" s="142"/>
      <c r="T3" s="142"/>
      <c r="U3" s="142"/>
      <c r="V3" s="142"/>
      <c r="W3" s="142"/>
      <c r="X3" s="141" t="s">
        <v>198</v>
      </c>
      <c r="Y3" s="142"/>
      <c r="Z3" s="142"/>
      <c r="AA3" s="142"/>
      <c r="AB3" s="142"/>
      <c r="AC3" s="142"/>
      <c r="AD3" s="141" t="s">
        <v>199</v>
      </c>
      <c r="AE3" s="142"/>
      <c r="AF3" s="142"/>
      <c r="AG3" s="142"/>
      <c r="AH3" s="142"/>
      <c r="AI3" s="142"/>
      <c r="AJ3" s="141" t="s">
        <v>147</v>
      </c>
      <c r="AK3" s="142"/>
      <c r="AL3" s="142"/>
      <c r="AM3" s="142"/>
      <c r="AN3" s="142"/>
      <c r="AO3" s="142"/>
      <c r="AP3" s="141" t="s">
        <v>86</v>
      </c>
      <c r="AQ3" s="142"/>
      <c r="AR3" s="143"/>
      <c r="AU3" s="3" t="s">
        <v>14</v>
      </c>
      <c r="AV3" s="87" t="s">
        <v>148</v>
      </c>
      <c r="AX3" s="3" t="s">
        <v>4</v>
      </c>
      <c r="AY3" s="3" t="s">
        <v>149</v>
      </c>
      <c r="BA3" s="3" t="s">
        <v>150</v>
      </c>
      <c r="BB3" s="3" t="s">
        <v>151</v>
      </c>
      <c r="BC3" s="3" t="s">
        <v>152</v>
      </c>
    </row>
    <row r="4" spans="1:55" s="23" customFormat="1" ht="75.75" thickBot="1">
      <c r="A4" s="19" t="s">
        <v>32</v>
      </c>
      <c r="B4" s="19" t="s">
        <v>127</v>
      </c>
      <c r="C4" s="89" t="s">
        <v>128</v>
      </c>
      <c r="D4" s="37" t="s">
        <v>182</v>
      </c>
      <c r="E4" s="37" t="s">
        <v>153</v>
      </c>
      <c r="F4" s="38" t="s">
        <v>154</v>
      </c>
      <c r="G4" s="38" t="s">
        <v>186</v>
      </c>
      <c r="H4" s="38" t="s">
        <v>184</v>
      </c>
      <c r="I4" s="38" t="s">
        <v>185</v>
      </c>
      <c r="J4" s="38" t="s">
        <v>156</v>
      </c>
      <c r="K4" s="39" t="s">
        <v>187</v>
      </c>
      <c r="L4" s="90" t="s">
        <v>188</v>
      </c>
      <c r="M4" s="128" t="s">
        <v>194</v>
      </c>
      <c r="N4" s="37" t="s">
        <v>153</v>
      </c>
      <c r="O4" s="91" t="s">
        <v>190</v>
      </c>
      <c r="P4" s="91" t="s">
        <v>157</v>
      </c>
      <c r="Q4" s="38" t="s">
        <v>154</v>
      </c>
      <c r="R4" s="38" t="s">
        <v>155</v>
      </c>
      <c r="S4" s="39" t="s">
        <v>158</v>
      </c>
      <c r="T4" s="90" t="s">
        <v>196</v>
      </c>
      <c r="U4" s="92" t="s">
        <v>197</v>
      </c>
      <c r="V4" s="92" t="s">
        <v>192</v>
      </c>
      <c r="W4" s="130" t="s">
        <v>193</v>
      </c>
      <c r="X4" s="37" t="s">
        <v>153</v>
      </c>
      <c r="Y4" s="38" t="s">
        <v>154</v>
      </c>
      <c r="Z4" s="38" t="s">
        <v>155</v>
      </c>
      <c r="AA4" s="39" t="s">
        <v>158</v>
      </c>
      <c r="AB4" s="38" t="s">
        <v>137</v>
      </c>
      <c r="AC4" s="38" t="s">
        <v>138</v>
      </c>
      <c r="AD4" s="37" t="s">
        <v>153</v>
      </c>
      <c r="AE4" s="38" t="s">
        <v>154</v>
      </c>
      <c r="AF4" s="38" t="s">
        <v>155</v>
      </c>
      <c r="AG4" s="39" t="s">
        <v>158</v>
      </c>
      <c r="AH4" s="38" t="s">
        <v>137</v>
      </c>
      <c r="AI4" s="38" t="s">
        <v>138</v>
      </c>
      <c r="AJ4" s="37" t="s">
        <v>153</v>
      </c>
      <c r="AK4" s="38" t="s">
        <v>154</v>
      </c>
      <c r="AL4" s="38" t="s">
        <v>155</v>
      </c>
      <c r="AM4" s="39" t="s">
        <v>158</v>
      </c>
      <c r="AN4" s="38" t="s">
        <v>137</v>
      </c>
      <c r="AO4" s="38" t="s">
        <v>138</v>
      </c>
      <c r="AP4" s="42" t="s">
        <v>159</v>
      </c>
      <c r="AQ4" s="39" t="s">
        <v>56</v>
      </c>
      <c r="AR4" s="40" t="s">
        <v>57</v>
      </c>
      <c r="AS4" s="22" t="s">
        <v>58</v>
      </c>
      <c r="AV4" s="87" t="s">
        <v>160</v>
      </c>
      <c r="AX4" s="23" t="s">
        <v>161</v>
      </c>
      <c r="AY4" s="23" t="s">
        <v>162</v>
      </c>
      <c r="BA4" s="23" t="s">
        <v>10</v>
      </c>
      <c r="BB4" s="23" t="s">
        <v>163</v>
      </c>
    </row>
    <row r="5" spans="1:55" ht="26.25" thickBot="1">
      <c r="A5" s="93"/>
      <c r="B5" s="94" t="s">
        <v>164</v>
      </c>
      <c r="C5" s="95" t="s">
        <v>165</v>
      </c>
      <c r="D5" s="96" t="s">
        <v>2</v>
      </c>
      <c r="E5" s="97" t="s">
        <v>139</v>
      </c>
      <c r="F5" s="98" t="s">
        <v>166</v>
      </c>
      <c r="G5" s="98" t="s">
        <v>167</v>
      </c>
      <c r="H5" s="98" t="s">
        <v>168</v>
      </c>
      <c r="I5" s="98" t="s">
        <v>169</v>
      </c>
      <c r="J5" s="99">
        <v>200</v>
      </c>
      <c r="K5" s="99">
        <v>1</v>
      </c>
      <c r="L5" s="100">
        <v>60</v>
      </c>
      <c r="M5" s="118">
        <f t="shared" ref="M5:M36" si="0">IF(ISBLANK(E5),,IF(E5=$AV$2,360/K5/L5/J5,"N/A"))</f>
        <v>0.03</v>
      </c>
      <c r="N5" s="97" t="s">
        <v>16</v>
      </c>
      <c r="O5" s="101" t="s">
        <v>2</v>
      </c>
      <c r="P5" s="101" t="s">
        <v>140</v>
      </c>
      <c r="Q5" s="98" t="s">
        <v>166</v>
      </c>
      <c r="R5" s="98" t="s">
        <v>170</v>
      </c>
      <c r="S5" s="98" t="s">
        <v>171</v>
      </c>
      <c r="T5" s="100">
        <f>2^10</f>
        <v>1024</v>
      </c>
      <c r="U5" s="100">
        <f>2^12</f>
        <v>4096</v>
      </c>
      <c r="V5" s="100">
        <v>1</v>
      </c>
      <c r="W5" s="126">
        <f>360/T5/V5</f>
        <v>0.3515625</v>
      </c>
      <c r="X5" s="97" t="s">
        <v>141</v>
      </c>
      <c r="Y5" s="98" t="s">
        <v>172</v>
      </c>
      <c r="Z5" s="98" t="s">
        <v>173</v>
      </c>
      <c r="AA5" s="98" t="s">
        <v>168</v>
      </c>
      <c r="AB5" s="98" t="s">
        <v>142</v>
      </c>
      <c r="AC5" s="102" t="s">
        <v>152</v>
      </c>
      <c r="AD5" s="97" t="s">
        <v>141</v>
      </c>
      <c r="AE5" s="98" t="s">
        <v>172</v>
      </c>
      <c r="AF5" s="98" t="s">
        <v>173</v>
      </c>
      <c r="AG5" s="98" t="s">
        <v>168</v>
      </c>
      <c r="AH5" s="98" t="s">
        <v>142</v>
      </c>
      <c r="AI5" s="102" t="s">
        <v>152</v>
      </c>
      <c r="AJ5" s="97" t="s">
        <v>150</v>
      </c>
      <c r="AK5" s="98" t="s">
        <v>174</v>
      </c>
      <c r="AL5" s="98" t="s">
        <v>175</v>
      </c>
      <c r="AM5" s="98" t="s">
        <v>168</v>
      </c>
      <c r="AN5" s="98" t="s">
        <v>142</v>
      </c>
      <c r="AO5" s="102" t="s">
        <v>143</v>
      </c>
      <c r="AP5" s="103"/>
      <c r="AQ5" s="99"/>
      <c r="AR5" s="104"/>
      <c r="AS5" s="105" t="s">
        <v>176</v>
      </c>
      <c r="AV5" s="87" t="s">
        <v>177</v>
      </c>
      <c r="AY5" s="3" t="s">
        <v>161</v>
      </c>
    </row>
    <row r="6" spans="1:55" ht="15.75" thickBot="1">
      <c r="A6" s="113">
        <f>'Table of Motion'!A5</f>
        <v>1</v>
      </c>
      <c r="B6" s="114" t="str">
        <f>'Table of Motion'!B5</f>
        <v>Heavy Shutter</v>
      </c>
      <c r="C6" s="115" t="str">
        <f>'Table of Motion'!C5</f>
        <v>Shutter</v>
      </c>
      <c r="D6" s="116" t="str">
        <f>'Table of Motion'!G5</f>
        <v>Rotary</v>
      </c>
      <c r="E6" s="106"/>
      <c r="F6" s="107"/>
      <c r="G6" s="107"/>
      <c r="H6" s="107"/>
      <c r="I6" s="107"/>
      <c r="J6" s="108"/>
      <c r="K6" s="108"/>
      <c r="L6" s="109"/>
      <c r="M6" s="119">
        <f t="shared" si="0"/>
        <v>0</v>
      </c>
      <c r="N6" s="106"/>
      <c r="O6" s="117"/>
      <c r="P6" s="110"/>
      <c r="Q6" s="107"/>
      <c r="R6" s="107"/>
      <c r="S6" s="107"/>
      <c r="T6" s="109"/>
      <c r="U6" s="109"/>
      <c r="V6" s="109"/>
      <c r="W6" s="120"/>
      <c r="X6" s="106"/>
      <c r="Y6" s="107"/>
      <c r="Z6" s="107"/>
      <c r="AA6" s="107"/>
      <c r="AB6" s="107"/>
      <c r="AC6" s="111"/>
      <c r="AD6" s="106"/>
      <c r="AE6" s="107"/>
      <c r="AF6" s="107"/>
      <c r="AG6" s="107"/>
      <c r="AH6" s="107"/>
      <c r="AI6" s="111"/>
      <c r="AJ6" s="106"/>
      <c r="AK6" s="107"/>
      <c r="AL6" s="107"/>
      <c r="AM6" s="107"/>
      <c r="AN6" s="107"/>
      <c r="AO6" s="111"/>
      <c r="AP6" s="70">
        <f>'Table of Motion'!AB5</f>
        <v>0</v>
      </c>
      <c r="AQ6" s="108" t="str">
        <f>'Table of Motion'!AC5</f>
        <v>Bunker</v>
      </c>
      <c r="AR6" s="69">
        <f>'Table of Motion'!AD5</f>
        <v>11</v>
      </c>
      <c r="AS6" s="71"/>
      <c r="AV6" s="87" t="s">
        <v>178</v>
      </c>
    </row>
    <row r="7" spans="1:55" ht="15.75" thickBot="1">
      <c r="A7" s="113">
        <f>'Table of Motion'!A6</f>
        <v>2</v>
      </c>
      <c r="B7" s="114" t="str">
        <f>'Table of Motion'!B6</f>
        <v>Slit 1 - Left Blade</v>
      </c>
      <c r="C7" s="115" t="str">
        <f>'Table of Motion'!C6</f>
        <v>Slit Set 1</v>
      </c>
      <c r="D7" s="116" t="str">
        <f>'Table of Motion'!G6</f>
        <v>Linear</v>
      </c>
      <c r="E7" s="106"/>
      <c r="F7" s="107"/>
      <c r="G7" s="107"/>
      <c r="H7" s="107"/>
      <c r="I7" s="107"/>
      <c r="J7" s="108"/>
      <c r="K7" s="108"/>
      <c r="L7" s="109"/>
      <c r="M7" s="119">
        <f t="shared" si="0"/>
        <v>0</v>
      </c>
      <c r="N7" s="106"/>
      <c r="O7" s="117"/>
      <c r="P7" s="110"/>
      <c r="Q7" s="107"/>
      <c r="R7" s="107"/>
      <c r="S7" s="107"/>
      <c r="T7" s="109"/>
      <c r="U7" s="109"/>
      <c r="V7" s="109"/>
      <c r="W7" s="120"/>
      <c r="X7" s="106"/>
      <c r="Y7" s="107"/>
      <c r="Z7" s="107"/>
      <c r="AA7" s="107"/>
      <c r="AB7" s="107"/>
      <c r="AC7" s="111"/>
      <c r="AD7" s="106"/>
      <c r="AE7" s="107"/>
      <c r="AF7" s="107"/>
      <c r="AG7" s="107"/>
      <c r="AH7" s="107"/>
      <c r="AI7" s="111"/>
      <c r="AJ7" s="106"/>
      <c r="AK7" s="107"/>
      <c r="AL7" s="107"/>
      <c r="AM7" s="107"/>
      <c r="AN7" s="107"/>
      <c r="AO7" s="111"/>
      <c r="AP7" s="70">
        <f>'Table of Motion'!AB6</f>
        <v>0</v>
      </c>
      <c r="AQ7" s="108" t="str">
        <f>'Table of Motion'!AC6</f>
        <v>Guide Section</v>
      </c>
      <c r="AR7" s="69">
        <f>'Table of Motion'!AD6</f>
        <v>58.5</v>
      </c>
      <c r="AS7" s="71"/>
    </row>
    <row r="8" spans="1:55" ht="15.75" thickBot="1">
      <c r="A8" s="113">
        <f>'Table of Motion'!A7</f>
        <v>3</v>
      </c>
      <c r="B8" s="114" t="str">
        <f>'Table of Motion'!B7</f>
        <v>Slit 1 - Right Blade</v>
      </c>
      <c r="C8" s="115" t="str">
        <f>'Table of Motion'!C7</f>
        <v>Slit Set 1</v>
      </c>
      <c r="D8" s="116" t="str">
        <f>'Table of Motion'!G7</f>
        <v>Linear</v>
      </c>
      <c r="E8" s="106"/>
      <c r="F8" s="107"/>
      <c r="G8" s="107"/>
      <c r="H8" s="107"/>
      <c r="I8" s="107"/>
      <c r="J8" s="108"/>
      <c r="K8" s="108"/>
      <c r="L8" s="109"/>
      <c r="M8" s="119">
        <f t="shared" si="0"/>
        <v>0</v>
      </c>
      <c r="N8" s="106"/>
      <c r="O8" s="117"/>
      <c r="P8" s="110"/>
      <c r="Q8" s="107"/>
      <c r="R8" s="107"/>
      <c r="S8" s="107"/>
      <c r="T8" s="109"/>
      <c r="U8" s="109"/>
      <c r="V8" s="109"/>
      <c r="W8" s="120"/>
      <c r="X8" s="106"/>
      <c r="Y8" s="107"/>
      <c r="Z8" s="107"/>
      <c r="AA8" s="107"/>
      <c r="AB8" s="107"/>
      <c r="AC8" s="111"/>
      <c r="AD8" s="106"/>
      <c r="AE8" s="107"/>
      <c r="AF8" s="107"/>
      <c r="AG8" s="107"/>
      <c r="AH8" s="107"/>
      <c r="AI8" s="111"/>
      <c r="AJ8" s="106"/>
      <c r="AK8" s="107"/>
      <c r="AL8" s="107"/>
      <c r="AM8" s="107"/>
      <c r="AN8" s="107"/>
      <c r="AO8" s="111"/>
      <c r="AP8" s="70">
        <f>'Table of Motion'!AB7</f>
        <v>0</v>
      </c>
      <c r="AQ8" s="108" t="str">
        <f>'Table of Motion'!AC7</f>
        <v>Guide Section</v>
      </c>
      <c r="AR8" s="69">
        <f>'Table of Motion'!AD7</f>
        <v>58.5</v>
      </c>
      <c r="AS8" s="71"/>
    </row>
    <row r="9" spans="1:55" ht="15.75" thickBot="1">
      <c r="A9" s="113">
        <f>'Table of Motion'!A8</f>
        <v>4</v>
      </c>
      <c r="B9" s="114" t="str">
        <f>'Table of Motion'!B8</f>
        <v>Slit 1 - Upper Blade</v>
      </c>
      <c r="C9" s="115" t="str">
        <f>'Table of Motion'!C8</f>
        <v>Slit Set 1</v>
      </c>
      <c r="D9" s="116" t="str">
        <f>'Table of Motion'!G8</f>
        <v>Linear</v>
      </c>
      <c r="E9" s="106"/>
      <c r="F9" s="107"/>
      <c r="G9" s="107"/>
      <c r="H9" s="107"/>
      <c r="I9" s="107"/>
      <c r="J9" s="108"/>
      <c r="K9" s="108"/>
      <c r="L9" s="109"/>
      <c r="M9" s="119">
        <f t="shared" si="0"/>
        <v>0</v>
      </c>
      <c r="N9" s="106"/>
      <c r="O9" s="117"/>
      <c r="P9" s="110"/>
      <c r="Q9" s="107"/>
      <c r="R9" s="107"/>
      <c r="S9" s="107"/>
      <c r="T9" s="109"/>
      <c r="U9" s="109"/>
      <c r="V9" s="109"/>
      <c r="W9" s="120"/>
      <c r="X9" s="106"/>
      <c r="Y9" s="107"/>
      <c r="Z9" s="107"/>
      <c r="AA9" s="107"/>
      <c r="AB9" s="107"/>
      <c r="AC9" s="111"/>
      <c r="AD9" s="106"/>
      <c r="AE9" s="107"/>
      <c r="AF9" s="107"/>
      <c r="AG9" s="107"/>
      <c r="AH9" s="107"/>
      <c r="AI9" s="111"/>
      <c r="AJ9" s="106"/>
      <c r="AK9" s="107"/>
      <c r="AL9" s="107"/>
      <c r="AM9" s="107"/>
      <c r="AN9" s="107"/>
      <c r="AO9" s="111"/>
      <c r="AP9" s="70">
        <f>'Table of Motion'!AB8</f>
        <v>0</v>
      </c>
      <c r="AQ9" s="108" t="str">
        <f>'Table of Motion'!AC8</f>
        <v>Guide Section</v>
      </c>
      <c r="AR9" s="69">
        <f>'Table of Motion'!AD8</f>
        <v>58.5</v>
      </c>
      <c r="AS9" s="71"/>
    </row>
    <row r="10" spans="1:55" ht="15.75" thickBot="1">
      <c r="A10" s="113">
        <f>'Table of Motion'!A9</f>
        <v>5</v>
      </c>
      <c r="B10" s="114" t="str">
        <f>'Table of Motion'!B9</f>
        <v>Slit 1 - Lower Blade</v>
      </c>
      <c r="C10" s="115" t="str">
        <f>'Table of Motion'!C9</f>
        <v>Slit Set 1</v>
      </c>
      <c r="D10" s="116" t="str">
        <f>'Table of Motion'!G9</f>
        <v>Linear</v>
      </c>
      <c r="E10" s="106"/>
      <c r="F10" s="107"/>
      <c r="G10" s="107"/>
      <c r="H10" s="107"/>
      <c r="I10" s="107"/>
      <c r="J10" s="108"/>
      <c r="K10" s="108"/>
      <c r="L10" s="109"/>
      <c r="M10" s="119">
        <f t="shared" si="0"/>
        <v>0</v>
      </c>
      <c r="N10" s="106"/>
      <c r="O10" s="117"/>
      <c r="P10" s="110"/>
      <c r="Q10" s="107"/>
      <c r="R10" s="107"/>
      <c r="S10" s="107"/>
      <c r="T10" s="109"/>
      <c r="U10" s="109"/>
      <c r="V10" s="109"/>
      <c r="W10" s="120"/>
      <c r="X10" s="106"/>
      <c r="Y10" s="107"/>
      <c r="Z10" s="107"/>
      <c r="AA10" s="107"/>
      <c r="AB10" s="107"/>
      <c r="AC10" s="111"/>
      <c r="AD10" s="106"/>
      <c r="AE10" s="107"/>
      <c r="AF10" s="107"/>
      <c r="AG10" s="107"/>
      <c r="AH10" s="107"/>
      <c r="AI10" s="111"/>
      <c r="AJ10" s="106"/>
      <c r="AK10" s="107"/>
      <c r="AL10" s="107"/>
      <c r="AM10" s="107"/>
      <c r="AN10" s="107"/>
      <c r="AO10" s="111"/>
      <c r="AP10" s="70">
        <f>'Table of Motion'!AB9</f>
        <v>0</v>
      </c>
      <c r="AQ10" s="108" t="str">
        <f>'Table of Motion'!AC9</f>
        <v>Guide Section</v>
      </c>
      <c r="AR10" s="69">
        <f>'Table of Motion'!AD9</f>
        <v>58.5</v>
      </c>
      <c r="AS10" s="71"/>
    </row>
    <row r="11" spans="1:55" ht="15.75" thickBot="1">
      <c r="A11" s="113">
        <f>'Table of Motion'!A10</f>
        <v>6</v>
      </c>
      <c r="B11" s="114" t="str">
        <f>'Table of Motion'!B10</f>
        <v>Sample Rotation X</v>
      </c>
      <c r="C11" s="115" t="str">
        <f>'Table of Motion'!C10</f>
        <v>Sample Stage</v>
      </c>
      <c r="D11" s="116" t="str">
        <f>'Table of Motion'!G10</f>
        <v>Rotary</v>
      </c>
      <c r="E11" s="106"/>
      <c r="F11" s="107"/>
      <c r="G11" s="107"/>
      <c r="H11" s="107"/>
      <c r="I11" s="107"/>
      <c r="J11" s="108"/>
      <c r="K11" s="108"/>
      <c r="L11" s="109"/>
      <c r="M11" s="119">
        <f t="shared" si="0"/>
        <v>0</v>
      </c>
      <c r="N11" s="106"/>
      <c r="O11" s="117"/>
      <c r="P11" s="110"/>
      <c r="Q11" s="107"/>
      <c r="R11" s="107"/>
      <c r="S11" s="107"/>
      <c r="T11" s="109"/>
      <c r="U11" s="109"/>
      <c r="V11" s="109"/>
      <c r="W11" s="120"/>
      <c r="X11" s="106"/>
      <c r="Y11" s="107"/>
      <c r="Z11" s="107"/>
      <c r="AA11" s="107"/>
      <c r="AB11" s="107"/>
      <c r="AC11" s="111"/>
      <c r="AD11" s="106"/>
      <c r="AE11" s="107"/>
      <c r="AF11" s="107"/>
      <c r="AG11" s="107"/>
      <c r="AH11" s="107"/>
      <c r="AI11" s="111"/>
      <c r="AJ11" s="106"/>
      <c r="AK11" s="107"/>
      <c r="AL11" s="107"/>
      <c r="AM11" s="107"/>
      <c r="AN11" s="107"/>
      <c r="AO11" s="111"/>
      <c r="AP11" s="70">
        <f>'Table of Motion'!AB10</f>
        <v>0</v>
      </c>
      <c r="AQ11" s="108" t="str">
        <f>'Table of Motion'!AC10</f>
        <v>Cave</v>
      </c>
      <c r="AR11" s="69">
        <f>'Table of Motion'!AD10</f>
        <v>59</v>
      </c>
      <c r="AS11" s="71"/>
    </row>
    <row r="12" spans="1:55" ht="15.75" thickBot="1">
      <c r="A12" s="113">
        <f>'Table of Motion'!A11</f>
        <v>7</v>
      </c>
      <c r="B12" s="114" t="str">
        <f>'Table of Motion'!B11</f>
        <v>Sample Translation Z</v>
      </c>
      <c r="C12" s="115" t="str">
        <f>'Table of Motion'!C11</f>
        <v>Sample Stage</v>
      </c>
      <c r="D12" s="116" t="str">
        <f>'Table of Motion'!G11</f>
        <v>Linear</v>
      </c>
      <c r="E12" s="106"/>
      <c r="F12" s="107"/>
      <c r="G12" s="107"/>
      <c r="H12" s="107"/>
      <c r="I12" s="107"/>
      <c r="J12" s="108"/>
      <c r="K12" s="108"/>
      <c r="L12" s="109"/>
      <c r="M12" s="119">
        <f t="shared" si="0"/>
        <v>0</v>
      </c>
      <c r="N12" s="106"/>
      <c r="O12" s="117"/>
      <c r="P12" s="110"/>
      <c r="Q12" s="107"/>
      <c r="R12" s="107"/>
      <c r="S12" s="107"/>
      <c r="T12" s="109"/>
      <c r="U12" s="109"/>
      <c r="V12" s="109"/>
      <c r="W12" s="120"/>
      <c r="X12" s="106"/>
      <c r="Y12" s="107"/>
      <c r="Z12" s="107"/>
      <c r="AA12" s="107"/>
      <c r="AB12" s="107"/>
      <c r="AC12" s="111"/>
      <c r="AD12" s="106"/>
      <c r="AE12" s="107"/>
      <c r="AF12" s="107"/>
      <c r="AG12" s="107"/>
      <c r="AH12" s="107"/>
      <c r="AI12" s="111"/>
      <c r="AJ12" s="106"/>
      <c r="AK12" s="107"/>
      <c r="AL12" s="107"/>
      <c r="AM12" s="107"/>
      <c r="AN12" s="107"/>
      <c r="AO12" s="111"/>
      <c r="AP12" s="70">
        <f>'Table of Motion'!AB11</f>
        <v>0</v>
      </c>
      <c r="AQ12" s="108" t="str">
        <f>'Table of Motion'!AC11</f>
        <v>Cave</v>
      </c>
      <c r="AR12" s="69">
        <f>'Table of Motion'!AD11</f>
        <v>59</v>
      </c>
      <c r="AS12" s="71"/>
    </row>
    <row r="13" spans="1:55" ht="15.75" thickBot="1">
      <c r="A13" s="113">
        <f>'Table of Motion'!A12</f>
        <v>8</v>
      </c>
      <c r="B13" s="114" t="str">
        <f>'Table of Motion'!B12</f>
        <v>Sample Changer</v>
      </c>
      <c r="C13" s="115" t="str">
        <f>'Table of Motion'!C12</f>
        <v>Sample Changer</v>
      </c>
      <c r="D13" s="116" t="str">
        <f>'Table of Motion'!G12</f>
        <v>Rotary</v>
      </c>
      <c r="E13" s="106"/>
      <c r="F13" s="107"/>
      <c r="G13" s="107"/>
      <c r="H13" s="107"/>
      <c r="I13" s="107"/>
      <c r="J13" s="108"/>
      <c r="K13" s="108"/>
      <c r="L13" s="109"/>
      <c r="M13" s="119">
        <f t="shared" si="0"/>
        <v>0</v>
      </c>
      <c r="N13" s="106"/>
      <c r="O13" s="117"/>
      <c r="P13" s="110"/>
      <c r="Q13" s="107"/>
      <c r="R13" s="107"/>
      <c r="S13" s="107"/>
      <c r="T13" s="109"/>
      <c r="U13" s="109"/>
      <c r="V13" s="109"/>
      <c r="W13" s="120"/>
      <c r="X13" s="106"/>
      <c r="Y13" s="107"/>
      <c r="Z13" s="107"/>
      <c r="AA13" s="107"/>
      <c r="AB13" s="107"/>
      <c r="AC13" s="111"/>
      <c r="AD13" s="106"/>
      <c r="AE13" s="107"/>
      <c r="AF13" s="107"/>
      <c r="AG13" s="107"/>
      <c r="AH13" s="107"/>
      <c r="AI13" s="111"/>
      <c r="AJ13" s="106"/>
      <c r="AK13" s="107"/>
      <c r="AL13" s="107"/>
      <c r="AM13" s="107"/>
      <c r="AN13" s="107"/>
      <c r="AO13" s="111"/>
      <c r="AP13" s="70">
        <f>'Table of Motion'!AB12</f>
        <v>0</v>
      </c>
      <c r="AQ13" s="108" t="str">
        <f>'Table of Motion'!AC12</f>
        <v>Cave</v>
      </c>
      <c r="AR13" s="69">
        <f>'Table of Motion'!AD12</f>
        <v>59</v>
      </c>
      <c r="AS13" s="71"/>
    </row>
    <row r="14" spans="1:55" ht="15.75" thickBot="1">
      <c r="A14" s="113">
        <f>'Table of Motion'!A13</f>
        <v>9</v>
      </c>
      <c r="B14" s="114" t="str">
        <f>'Table of Motion'!B13</f>
        <v>Slit2 - Left Blade</v>
      </c>
      <c r="C14" s="115" t="s">
        <v>227</v>
      </c>
      <c r="D14" s="116" t="str">
        <f>'Table of Motion'!G13</f>
        <v>Linear</v>
      </c>
      <c r="E14" s="106"/>
      <c r="F14" s="107"/>
      <c r="G14" s="107"/>
      <c r="H14" s="107"/>
      <c r="I14" s="107"/>
      <c r="J14" s="108"/>
      <c r="K14" s="108"/>
      <c r="L14" s="109"/>
      <c r="M14" s="119">
        <f t="shared" si="0"/>
        <v>0</v>
      </c>
      <c r="N14" s="106"/>
      <c r="O14" s="117"/>
      <c r="P14" s="110"/>
      <c r="Q14" s="107"/>
      <c r="R14" s="107"/>
      <c r="S14" s="107"/>
      <c r="T14" s="109"/>
      <c r="U14" s="109"/>
      <c r="V14" s="109"/>
      <c r="W14" s="120"/>
      <c r="X14" s="106"/>
      <c r="Y14" s="107"/>
      <c r="Z14" s="107"/>
      <c r="AA14" s="107"/>
      <c r="AB14" s="107"/>
      <c r="AC14" s="111"/>
      <c r="AD14" s="106"/>
      <c r="AE14" s="107"/>
      <c r="AF14" s="107"/>
      <c r="AG14" s="107"/>
      <c r="AH14" s="107"/>
      <c r="AI14" s="111"/>
      <c r="AJ14" s="106"/>
      <c r="AK14" s="107"/>
      <c r="AL14" s="107"/>
      <c r="AM14" s="107"/>
      <c r="AN14" s="107"/>
      <c r="AO14" s="111"/>
      <c r="AP14" s="70">
        <f>'Table of Motion'!AB13</f>
        <v>0</v>
      </c>
      <c r="AQ14" s="108" t="str">
        <f>'Table of Motion'!AC13</f>
        <v>Guide Section</v>
      </c>
      <c r="AR14" s="69">
        <f>'Table of Motion'!AD13</f>
        <v>58.7</v>
      </c>
      <c r="AS14" s="71"/>
    </row>
    <row r="15" spans="1:55" ht="15.75" thickBot="1">
      <c r="A15" s="113">
        <f>'Table of Motion'!A14</f>
        <v>10</v>
      </c>
      <c r="B15" s="114" t="str">
        <f>'Table of Motion'!B14</f>
        <v>Slit 2 - Right Blade</v>
      </c>
      <c r="C15" s="115" t="s">
        <v>227</v>
      </c>
      <c r="D15" s="116" t="str">
        <f>'Table of Motion'!G14</f>
        <v>Linear</v>
      </c>
      <c r="E15" s="106"/>
      <c r="F15" s="107"/>
      <c r="G15" s="107"/>
      <c r="H15" s="107"/>
      <c r="I15" s="107"/>
      <c r="J15" s="108"/>
      <c r="K15" s="108"/>
      <c r="L15" s="109"/>
      <c r="M15" s="119">
        <f t="shared" si="0"/>
        <v>0</v>
      </c>
      <c r="N15" s="106"/>
      <c r="O15" s="117"/>
      <c r="P15" s="110"/>
      <c r="Q15" s="107"/>
      <c r="R15" s="107"/>
      <c r="S15" s="107"/>
      <c r="T15" s="109"/>
      <c r="U15" s="109"/>
      <c r="V15" s="109"/>
      <c r="W15" s="120"/>
      <c r="X15" s="106"/>
      <c r="Y15" s="107"/>
      <c r="Z15" s="107"/>
      <c r="AA15" s="107"/>
      <c r="AB15" s="107"/>
      <c r="AC15" s="111"/>
      <c r="AD15" s="106"/>
      <c r="AE15" s="107"/>
      <c r="AF15" s="107"/>
      <c r="AG15" s="107"/>
      <c r="AH15" s="107"/>
      <c r="AI15" s="111"/>
      <c r="AJ15" s="106"/>
      <c r="AK15" s="107"/>
      <c r="AL15" s="107"/>
      <c r="AM15" s="107"/>
      <c r="AN15" s="107"/>
      <c r="AO15" s="111"/>
      <c r="AP15" s="70">
        <f>'Table of Motion'!AB14</f>
        <v>0</v>
      </c>
      <c r="AQ15" s="108" t="str">
        <f>'Table of Motion'!AC14</f>
        <v>Guide Section</v>
      </c>
      <c r="AR15" s="69">
        <f>'Table of Motion'!AD14</f>
        <v>58.7</v>
      </c>
      <c r="AS15" s="71"/>
    </row>
    <row r="16" spans="1:55" ht="15.75" thickBot="1">
      <c r="A16" s="113">
        <f>'Table of Motion'!A15</f>
        <v>11</v>
      </c>
      <c r="B16" s="114" t="str">
        <f>'Table of Motion'!B15</f>
        <v>Slit 2 - Upper Blade</v>
      </c>
      <c r="C16" s="115" t="s">
        <v>227</v>
      </c>
      <c r="D16" s="116" t="str">
        <f>'Table of Motion'!G15</f>
        <v>Linear</v>
      </c>
      <c r="E16" s="106"/>
      <c r="F16" s="107"/>
      <c r="G16" s="107"/>
      <c r="H16" s="107"/>
      <c r="I16" s="107"/>
      <c r="J16" s="108"/>
      <c r="K16" s="108"/>
      <c r="L16" s="109"/>
      <c r="M16" s="119">
        <f t="shared" si="0"/>
        <v>0</v>
      </c>
      <c r="N16" s="106"/>
      <c r="O16" s="117"/>
      <c r="P16" s="110"/>
      <c r="Q16" s="107"/>
      <c r="R16" s="107"/>
      <c r="S16" s="107"/>
      <c r="T16" s="109"/>
      <c r="U16" s="109"/>
      <c r="V16" s="109"/>
      <c r="W16" s="120"/>
      <c r="X16" s="106"/>
      <c r="Y16" s="107"/>
      <c r="Z16" s="107"/>
      <c r="AA16" s="107"/>
      <c r="AB16" s="107"/>
      <c r="AC16" s="111"/>
      <c r="AD16" s="106"/>
      <c r="AE16" s="107"/>
      <c r="AF16" s="107"/>
      <c r="AG16" s="107"/>
      <c r="AH16" s="107"/>
      <c r="AI16" s="111"/>
      <c r="AJ16" s="106"/>
      <c r="AK16" s="107"/>
      <c r="AL16" s="107"/>
      <c r="AM16" s="107"/>
      <c r="AN16" s="107"/>
      <c r="AO16" s="111"/>
      <c r="AP16" s="70">
        <f>'Table of Motion'!AB15</f>
        <v>0</v>
      </c>
      <c r="AQ16" s="108" t="str">
        <f>'Table of Motion'!AC15</f>
        <v>Guide Section</v>
      </c>
      <c r="AR16" s="69">
        <f>'Table of Motion'!AD15</f>
        <v>58.7</v>
      </c>
      <c r="AS16" s="71"/>
    </row>
    <row r="17" spans="1:45" ht="15.75" thickBot="1">
      <c r="A17" s="113">
        <f>'Table of Motion'!A16</f>
        <v>12</v>
      </c>
      <c r="B17" s="114" t="str">
        <f>'Table of Motion'!B16</f>
        <v>Slit 2 - Lower Blade</v>
      </c>
      <c r="C17" s="115" t="s">
        <v>227</v>
      </c>
      <c r="D17" s="116" t="str">
        <f>'Table of Motion'!G16</f>
        <v>Linear</v>
      </c>
      <c r="E17" s="106"/>
      <c r="F17" s="107"/>
      <c r="G17" s="107"/>
      <c r="H17" s="107"/>
      <c r="I17" s="107"/>
      <c r="J17" s="108"/>
      <c r="K17" s="108"/>
      <c r="L17" s="109"/>
      <c r="M17" s="119">
        <f t="shared" si="0"/>
        <v>0</v>
      </c>
      <c r="N17" s="106"/>
      <c r="O17" s="117"/>
      <c r="P17" s="110"/>
      <c r="Q17" s="107"/>
      <c r="R17" s="107"/>
      <c r="S17" s="107"/>
      <c r="T17" s="109"/>
      <c r="U17" s="109"/>
      <c r="V17" s="109"/>
      <c r="W17" s="120"/>
      <c r="X17" s="106"/>
      <c r="Y17" s="107"/>
      <c r="Z17" s="107"/>
      <c r="AA17" s="107"/>
      <c r="AB17" s="107"/>
      <c r="AC17" s="111"/>
      <c r="AD17" s="106"/>
      <c r="AE17" s="107"/>
      <c r="AF17" s="107"/>
      <c r="AG17" s="107"/>
      <c r="AH17" s="107"/>
      <c r="AI17" s="111"/>
      <c r="AJ17" s="106"/>
      <c r="AK17" s="107"/>
      <c r="AL17" s="107"/>
      <c r="AM17" s="107"/>
      <c r="AN17" s="107"/>
      <c r="AO17" s="111"/>
      <c r="AP17" s="70">
        <f>'Table of Motion'!AB16</f>
        <v>0</v>
      </c>
      <c r="AQ17" s="108" t="str">
        <f>'Table of Motion'!AC16</f>
        <v>Guide Section</v>
      </c>
      <c r="AR17" s="69">
        <f>'Table of Motion'!AD16</f>
        <v>58.7</v>
      </c>
      <c r="AS17" s="71"/>
    </row>
    <row r="18" spans="1:45" ht="15.75" thickBot="1">
      <c r="A18" s="113">
        <f>'Table of Motion'!A17</f>
        <v>13</v>
      </c>
      <c r="B18" s="114">
        <f>'Table of Motion'!B17</f>
        <v>0</v>
      </c>
      <c r="C18" s="115">
        <f>'Table of Motion'!C17</f>
        <v>0</v>
      </c>
      <c r="D18" s="116"/>
      <c r="E18" s="106"/>
      <c r="F18" s="107"/>
      <c r="G18" s="107"/>
      <c r="H18" s="107"/>
      <c r="I18" s="107"/>
      <c r="J18" s="108"/>
      <c r="K18" s="108"/>
      <c r="L18" s="109"/>
      <c r="M18" s="119">
        <f t="shared" si="0"/>
        <v>0</v>
      </c>
      <c r="N18" s="106"/>
      <c r="O18" s="117"/>
      <c r="P18" s="110"/>
      <c r="Q18" s="107"/>
      <c r="R18" s="107"/>
      <c r="S18" s="107"/>
      <c r="T18" s="109"/>
      <c r="U18" s="109"/>
      <c r="V18" s="109"/>
      <c r="W18" s="120"/>
      <c r="X18" s="106"/>
      <c r="Y18" s="107"/>
      <c r="Z18" s="107"/>
      <c r="AA18" s="107"/>
      <c r="AB18" s="107"/>
      <c r="AC18" s="111"/>
      <c r="AD18" s="106"/>
      <c r="AE18" s="107"/>
      <c r="AF18" s="107"/>
      <c r="AG18" s="107"/>
      <c r="AH18" s="107"/>
      <c r="AI18" s="111"/>
      <c r="AJ18" s="106"/>
      <c r="AK18" s="107"/>
      <c r="AL18" s="107"/>
      <c r="AM18" s="107"/>
      <c r="AN18" s="107"/>
      <c r="AO18" s="111"/>
      <c r="AP18" s="70">
        <f>'Table of Motion'!AB17</f>
        <v>0</v>
      </c>
      <c r="AQ18" s="108">
        <f>'Table of Motion'!AC17</f>
        <v>0</v>
      </c>
      <c r="AR18" s="69">
        <f>'Table of Motion'!AD17</f>
        <v>0</v>
      </c>
      <c r="AS18" s="71"/>
    </row>
    <row r="19" spans="1:45" ht="15.75" thickBot="1">
      <c r="A19" s="113">
        <f>'Table of Motion'!A18</f>
        <v>14</v>
      </c>
      <c r="B19" s="114">
        <f>'Table of Motion'!B18</f>
        <v>0</v>
      </c>
      <c r="C19" s="115">
        <f>'Table of Motion'!C18</f>
        <v>0</v>
      </c>
      <c r="D19" s="116"/>
      <c r="E19" s="106"/>
      <c r="F19" s="107"/>
      <c r="G19" s="107"/>
      <c r="H19" s="107"/>
      <c r="I19" s="107"/>
      <c r="J19" s="108"/>
      <c r="K19" s="108"/>
      <c r="L19" s="109"/>
      <c r="M19" s="119">
        <f t="shared" si="0"/>
        <v>0</v>
      </c>
      <c r="N19" s="106"/>
      <c r="O19" s="117"/>
      <c r="P19" s="110"/>
      <c r="Q19" s="107"/>
      <c r="R19" s="107"/>
      <c r="S19" s="107"/>
      <c r="T19" s="109"/>
      <c r="U19" s="109"/>
      <c r="V19" s="109"/>
      <c r="W19" s="120"/>
      <c r="X19" s="106"/>
      <c r="Y19" s="107"/>
      <c r="Z19" s="107"/>
      <c r="AA19" s="107"/>
      <c r="AB19" s="107"/>
      <c r="AC19" s="111"/>
      <c r="AD19" s="106"/>
      <c r="AE19" s="107"/>
      <c r="AF19" s="107"/>
      <c r="AG19" s="107"/>
      <c r="AH19" s="107"/>
      <c r="AI19" s="111"/>
      <c r="AJ19" s="106"/>
      <c r="AK19" s="107"/>
      <c r="AL19" s="107"/>
      <c r="AM19" s="107"/>
      <c r="AN19" s="107"/>
      <c r="AO19" s="111"/>
      <c r="AP19" s="70">
        <f>'Table of Motion'!AB18</f>
        <v>0</v>
      </c>
      <c r="AQ19" s="108">
        <f>'Table of Motion'!AC18</f>
        <v>0</v>
      </c>
      <c r="AR19" s="69">
        <f>'Table of Motion'!AD18</f>
        <v>0</v>
      </c>
      <c r="AS19" s="71"/>
    </row>
    <row r="20" spans="1:45" ht="15.75" thickBot="1">
      <c r="A20" s="113">
        <f>'Table of Motion'!A19</f>
        <v>15</v>
      </c>
      <c r="B20" s="114">
        <f>'Table of Motion'!B19</f>
        <v>0</v>
      </c>
      <c r="C20" s="115">
        <f>'Table of Motion'!C19</f>
        <v>0</v>
      </c>
      <c r="D20" s="116">
        <f>'Table of Motion'!G19</f>
        <v>0</v>
      </c>
      <c r="E20" s="106"/>
      <c r="F20" s="107"/>
      <c r="G20" s="107"/>
      <c r="H20" s="107"/>
      <c r="I20" s="107"/>
      <c r="J20" s="108"/>
      <c r="K20" s="108"/>
      <c r="L20" s="109"/>
      <c r="M20" s="119">
        <f t="shared" si="0"/>
        <v>0</v>
      </c>
      <c r="N20" s="106"/>
      <c r="O20" s="117"/>
      <c r="P20" s="110"/>
      <c r="Q20" s="107"/>
      <c r="R20" s="107"/>
      <c r="S20" s="107"/>
      <c r="T20" s="109"/>
      <c r="U20" s="109"/>
      <c r="V20" s="109"/>
      <c r="W20" s="120"/>
      <c r="X20" s="106"/>
      <c r="Y20" s="107"/>
      <c r="Z20" s="107"/>
      <c r="AA20" s="107"/>
      <c r="AB20" s="107"/>
      <c r="AC20" s="111"/>
      <c r="AD20" s="106"/>
      <c r="AE20" s="107"/>
      <c r="AF20" s="107"/>
      <c r="AG20" s="107"/>
      <c r="AH20" s="107"/>
      <c r="AI20" s="111"/>
      <c r="AJ20" s="106"/>
      <c r="AK20" s="107"/>
      <c r="AL20" s="107"/>
      <c r="AM20" s="107"/>
      <c r="AN20" s="107"/>
      <c r="AO20" s="111"/>
      <c r="AP20" s="70">
        <f>'Table of Motion'!AB19</f>
        <v>0</v>
      </c>
      <c r="AQ20" s="108">
        <f>'Table of Motion'!AC19</f>
        <v>0</v>
      </c>
      <c r="AR20" s="69">
        <f>'Table of Motion'!AD19</f>
        <v>0</v>
      </c>
      <c r="AS20" s="71"/>
    </row>
    <row r="21" spans="1:45" ht="15.75" thickBot="1">
      <c r="A21" s="113">
        <f>'Table of Motion'!A20</f>
        <v>0</v>
      </c>
      <c r="B21" s="114">
        <f>'Table of Motion'!B20</f>
        <v>0</v>
      </c>
      <c r="C21" s="115">
        <f>'Table of Motion'!C20</f>
        <v>0</v>
      </c>
      <c r="D21" s="116">
        <f>'Table of Motion'!G20</f>
        <v>0</v>
      </c>
      <c r="E21" s="106"/>
      <c r="F21" s="107"/>
      <c r="G21" s="107"/>
      <c r="H21" s="107"/>
      <c r="I21" s="107"/>
      <c r="J21" s="108"/>
      <c r="K21" s="108"/>
      <c r="L21" s="109"/>
      <c r="M21" s="119">
        <f t="shared" si="0"/>
        <v>0</v>
      </c>
      <c r="N21" s="106"/>
      <c r="O21" s="117"/>
      <c r="P21" s="110"/>
      <c r="Q21" s="107"/>
      <c r="R21" s="107"/>
      <c r="S21" s="107"/>
      <c r="T21" s="109"/>
      <c r="U21" s="109"/>
      <c r="V21" s="109"/>
      <c r="W21" s="120"/>
      <c r="X21" s="106"/>
      <c r="Y21" s="107"/>
      <c r="Z21" s="107"/>
      <c r="AA21" s="107"/>
      <c r="AB21" s="107"/>
      <c r="AC21" s="111"/>
      <c r="AD21" s="106"/>
      <c r="AE21" s="107"/>
      <c r="AF21" s="107"/>
      <c r="AG21" s="107"/>
      <c r="AH21" s="107"/>
      <c r="AI21" s="111"/>
      <c r="AJ21" s="106"/>
      <c r="AK21" s="107"/>
      <c r="AL21" s="107"/>
      <c r="AM21" s="107"/>
      <c r="AN21" s="107"/>
      <c r="AO21" s="111"/>
      <c r="AP21" s="70">
        <f>'Table of Motion'!AB20</f>
        <v>0</v>
      </c>
      <c r="AQ21" s="108">
        <f>'Table of Motion'!AC20</f>
        <v>0</v>
      </c>
      <c r="AR21" s="69">
        <f>'Table of Motion'!AD20</f>
        <v>0</v>
      </c>
      <c r="AS21" s="71"/>
    </row>
    <row r="22" spans="1:45" ht="15.75" thickBot="1">
      <c r="A22" s="113">
        <f>'Table of Motion'!A21</f>
        <v>0</v>
      </c>
      <c r="B22" s="114">
        <f>'Table of Motion'!B21</f>
        <v>0</v>
      </c>
      <c r="C22" s="115">
        <f>'Table of Motion'!C21</f>
        <v>0</v>
      </c>
      <c r="D22" s="116">
        <f>'Table of Motion'!G21</f>
        <v>0</v>
      </c>
      <c r="E22" s="106"/>
      <c r="F22" s="107"/>
      <c r="G22" s="107"/>
      <c r="H22" s="107"/>
      <c r="I22" s="107"/>
      <c r="J22" s="108"/>
      <c r="K22" s="108"/>
      <c r="L22" s="109"/>
      <c r="M22" s="119">
        <f t="shared" si="0"/>
        <v>0</v>
      </c>
      <c r="N22" s="106"/>
      <c r="O22" s="117"/>
      <c r="P22" s="110"/>
      <c r="Q22" s="107"/>
      <c r="R22" s="107"/>
      <c r="S22" s="107"/>
      <c r="T22" s="109"/>
      <c r="U22" s="109"/>
      <c r="V22" s="109"/>
      <c r="W22" s="120"/>
      <c r="X22" s="106"/>
      <c r="Y22" s="107"/>
      <c r="Z22" s="107"/>
      <c r="AA22" s="107"/>
      <c r="AB22" s="107"/>
      <c r="AC22" s="111"/>
      <c r="AD22" s="106"/>
      <c r="AE22" s="107"/>
      <c r="AF22" s="107"/>
      <c r="AG22" s="107"/>
      <c r="AH22" s="107"/>
      <c r="AI22" s="111"/>
      <c r="AJ22" s="106"/>
      <c r="AK22" s="107"/>
      <c r="AL22" s="107"/>
      <c r="AM22" s="107"/>
      <c r="AN22" s="107"/>
      <c r="AO22" s="111"/>
      <c r="AP22" s="70">
        <f>'Table of Motion'!AB21</f>
        <v>0</v>
      </c>
      <c r="AQ22" s="108">
        <f>'Table of Motion'!AC21</f>
        <v>0</v>
      </c>
      <c r="AR22" s="69">
        <f>'Table of Motion'!AD21</f>
        <v>0</v>
      </c>
      <c r="AS22" s="71"/>
    </row>
    <row r="23" spans="1:45" ht="15.75" thickBot="1">
      <c r="A23" s="113">
        <f>'Table of Motion'!A22</f>
        <v>0</v>
      </c>
      <c r="B23" s="114">
        <f>'Table of Motion'!B22</f>
        <v>0</v>
      </c>
      <c r="C23" s="115">
        <f>'Table of Motion'!C22</f>
        <v>0</v>
      </c>
      <c r="D23" s="116">
        <f>'Table of Motion'!G22</f>
        <v>0</v>
      </c>
      <c r="E23" s="106"/>
      <c r="F23" s="107"/>
      <c r="G23" s="107"/>
      <c r="H23" s="107"/>
      <c r="I23" s="107"/>
      <c r="J23" s="108"/>
      <c r="K23" s="108"/>
      <c r="L23" s="109"/>
      <c r="M23" s="119">
        <f t="shared" si="0"/>
        <v>0</v>
      </c>
      <c r="N23" s="106"/>
      <c r="O23" s="117"/>
      <c r="P23" s="110"/>
      <c r="Q23" s="107"/>
      <c r="R23" s="107"/>
      <c r="S23" s="107"/>
      <c r="T23" s="109"/>
      <c r="U23" s="109"/>
      <c r="V23" s="109"/>
      <c r="W23" s="120"/>
      <c r="X23" s="106"/>
      <c r="Y23" s="107"/>
      <c r="Z23" s="107"/>
      <c r="AA23" s="107"/>
      <c r="AB23" s="107"/>
      <c r="AC23" s="111"/>
      <c r="AD23" s="106"/>
      <c r="AE23" s="107"/>
      <c r="AF23" s="107"/>
      <c r="AG23" s="107"/>
      <c r="AH23" s="107"/>
      <c r="AI23" s="111"/>
      <c r="AJ23" s="106"/>
      <c r="AK23" s="107"/>
      <c r="AL23" s="107"/>
      <c r="AM23" s="107"/>
      <c r="AN23" s="107"/>
      <c r="AO23" s="111"/>
      <c r="AP23" s="70">
        <f>'Table of Motion'!AB22</f>
        <v>0</v>
      </c>
      <c r="AQ23" s="108">
        <f>'Table of Motion'!AC22</f>
        <v>0</v>
      </c>
      <c r="AR23" s="69">
        <f>'Table of Motion'!AD22</f>
        <v>0</v>
      </c>
      <c r="AS23" s="71"/>
    </row>
    <row r="24" spans="1:45" ht="15.75" thickBot="1">
      <c r="A24" s="113">
        <f>'Table of Motion'!A23</f>
        <v>0</v>
      </c>
      <c r="B24" s="114">
        <f>'Table of Motion'!B23</f>
        <v>0</v>
      </c>
      <c r="C24" s="115">
        <f>'Table of Motion'!C23</f>
        <v>0</v>
      </c>
      <c r="D24" s="116">
        <f>'Table of Motion'!G23</f>
        <v>0</v>
      </c>
      <c r="E24" s="106"/>
      <c r="F24" s="107"/>
      <c r="G24" s="107"/>
      <c r="H24" s="107"/>
      <c r="I24" s="107"/>
      <c r="J24" s="108"/>
      <c r="K24" s="108"/>
      <c r="L24" s="109"/>
      <c r="M24" s="119">
        <f t="shared" si="0"/>
        <v>0</v>
      </c>
      <c r="N24" s="106"/>
      <c r="O24" s="117"/>
      <c r="P24" s="110"/>
      <c r="Q24" s="107"/>
      <c r="R24" s="107"/>
      <c r="S24" s="107"/>
      <c r="T24" s="109"/>
      <c r="U24" s="109"/>
      <c r="V24" s="109"/>
      <c r="W24" s="120"/>
      <c r="X24" s="106"/>
      <c r="Y24" s="107"/>
      <c r="Z24" s="107"/>
      <c r="AA24" s="107"/>
      <c r="AB24" s="107"/>
      <c r="AC24" s="111"/>
      <c r="AD24" s="106"/>
      <c r="AE24" s="107"/>
      <c r="AF24" s="107"/>
      <c r="AG24" s="107"/>
      <c r="AH24" s="107"/>
      <c r="AI24" s="111"/>
      <c r="AJ24" s="106"/>
      <c r="AK24" s="107"/>
      <c r="AL24" s="107"/>
      <c r="AM24" s="107"/>
      <c r="AN24" s="107"/>
      <c r="AO24" s="111"/>
      <c r="AP24" s="70">
        <f>'Table of Motion'!AB23</f>
        <v>0</v>
      </c>
      <c r="AQ24" s="108">
        <f>'Table of Motion'!AC23</f>
        <v>0</v>
      </c>
      <c r="AR24" s="69">
        <f>'Table of Motion'!AD23</f>
        <v>0</v>
      </c>
      <c r="AS24" s="71"/>
    </row>
    <row r="25" spans="1:45" ht="15.75" thickBot="1">
      <c r="A25" s="113">
        <f>'Table of Motion'!A24</f>
        <v>0</v>
      </c>
      <c r="B25" s="114">
        <f>'Table of Motion'!B24</f>
        <v>0</v>
      </c>
      <c r="C25" s="115">
        <f>'Table of Motion'!C24</f>
        <v>0</v>
      </c>
      <c r="D25" s="116">
        <f>'Table of Motion'!G24</f>
        <v>0</v>
      </c>
      <c r="E25" s="106"/>
      <c r="F25" s="107"/>
      <c r="G25" s="107"/>
      <c r="H25" s="107"/>
      <c r="I25" s="107"/>
      <c r="J25" s="108"/>
      <c r="K25" s="108"/>
      <c r="L25" s="109"/>
      <c r="M25" s="119">
        <f t="shared" si="0"/>
        <v>0</v>
      </c>
      <c r="N25" s="106"/>
      <c r="O25" s="117"/>
      <c r="P25" s="110"/>
      <c r="Q25" s="107"/>
      <c r="R25" s="107"/>
      <c r="S25" s="107"/>
      <c r="T25" s="109"/>
      <c r="U25" s="109"/>
      <c r="V25" s="109"/>
      <c r="W25" s="120"/>
      <c r="X25" s="106"/>
      <c r="Y25" s="107"/>
      <c r="Z25" s="107"/>
      <c r="AA25" s="107"/>
      <c r="AB25" s="107"/>
      <c r="AC25" s="111"/>
      <c r="AD25" s="106"/>
      <c r="AE25" s="107"/>
      <c r="AF25" s="107"/>
      <c r="AG25" s="107"/>
      <c r="AH25" s="107"/>
      <c r="AI25" s="111"/>
      <c r="AJ25" s="106"/>
      <c r="AK25" s="107"/>
      <c r="AL25" s="107"/>
      <c r="AM25" s="107"/>
      <c r="AN25" s="107"/>
      <c r="AO25" s="111"/>
      <c r="AP25" s="70">
        <f>'Table of Motion'!AB24</f>
        <v>0</v>
      </c>
      <c r="AQ25" s="108">
        <f>'Table of Motion'!AC24</f>
        <v>0</v>
      </c>
      <c r="AR25" s="69">
        <f>'Table of Motion'!AD24</f>
        <v>0</v>
      </c>
      <c r="AS25" s="71"/>
    </row>
    <row r="26" spans="1:45" ht="15.75" thickBot="1">
      <c r="A26" s="113">
        <f>'Table of Motion'!A25</f>
        <v>0</v>
      </c>
      <c r="B26" s="114">
        <f>'Table of Motion'!B25</f>
        <v>0</v>
      </c>
      <c r="C26" s="115">
        <f>'Table of Motion'!C25</f>
        <v>0</v>
      </c>
      <c r="D26" s="116">
        <f>'Table of Motion'!G25</f>
        <v>0</v>
      </c>
      <c r="E26" s="106"/>
      <c r="F26" s="107"/>
      <c r="G26" s="107"/>
      <c r="H26" s="107"/>
      <c r="I26" s="107"/>
      <c r="J26" s="108"/>
      <c r="K26" s="108"/>
      <c r="L26" s="109"/>
      <c r="M26" s="119">
        <f t="shared" si="0"/>
        <v>0</v>
      </c>
      <c r="N26" s="106"/>
      <c r="O26" s="117"/>
      <c r="P26" s="110"/>
      <c r="Q26" s="107"/>
      <c r="R26" s="107"/>
      <c r="S26" s="107"/>
      <c r="T26" s="109"/>
      <c r="U26" s="109"/>
      <c r="V26" s="109"/>
      <c r="W26" s="120"/>
      <c r="X26" s="106"/>
      <c r="Y26" s="107"/>
      <c r="Z26" s="107"/>
      <c r="AA26" s="107"/>
      <c r="AB26" s="107"/>
      <c r="AC26" s="111"/>
      <c r="AD26" s="106"/>
      <c r="AE26" s="107"/>
      <c r="AF26" s="107"/>
      <c r="AG26" s="107"/>
      <c r="AH26" s="107"/>
      <c r="AI26" s="111"/>
      <c r="AJ26" s="106"/>
      <c r="AK26" s="107"/>
      <c r="AL26" s="107"/>
      <c r="AM26" s="107"/>
      <c r="AN26" s="107"/>
      <c r="AO26" s="111"/>
      <c r="AP26" s="70">
        <f>'Table of Motion'!AB25</f>
        <v>0</v>
      </c>
      <c r="AQ26" s="108">
        <f>'Table of Motion'!AC25</f>
        <v>0</v>
      </c>
      <c r="AR26" s="69">
        <f>'Table of Motion'!AD25</f>
        <v>0</v>
      </c>
      <c r="AS26" s="71"/>
    </row>
    <row r="27" spans="1:45" ht="15.75" thickBot="1">
      <c r="A27" s="113">
        <f>'Table of Motion'!A26</f>
        <v>0</v>
      </c>
      <c r="B27" s="114">
        <f>'Table of Motion'!B26</f>
        <v>0</v>
      </c>
      <c r="C27" s="115">
        <f>'Table of Motion'!C26</f>
        <v>0</v>
      </c>
      <c r="D27" s="116">
        <f>'Table of Motion'!G26</f>
        <v>0</v>
      </c>
      <c r="E27" s="106"/>
      <c r="F27" s="107"/>
      <c r="G27" s="107"/>
      <c r="H27" s="107"/>
      <c r="I27" s="107"/>
      <c r="J27" s="108"/>
      <c r="K27" s="108"/>
      <c r="L27" s="109"/>
      <c r="M27" s="119">
        <f t="shared" si="0"/>
        <v>0</v>
      </c>
      <c r="N27" s="106"/>
      <c r="O27" s="117"/>
      <c r="P27" s="110"/>
      <c r="Q27" s="107"/>
      <c r="R27" s="107"/>
      <c r="S27" s="107"/>
      <c r="T27" s="109"/>
      <c r="U27" s="109"/>
      <c r="V27" s="109"/>
      <c r="W27" s="120"/>
      <c r="X27" s="106"/>
      <c r="Y27" s="107"/>
      <c r="Z27" s="107"/>
      <c r="AA27" s="107"/>
      <c r="AB27" s="107"/>
      <c r="AC27" s="111"/>
      <c r="AD27" s="106"/>
      <c r="AE27" s="107"/>
      <c r="AF27" s="107"/>
      <c r="AG27" s="107"/>
      <c r="AH27" s="107"/>
      <c r="AI27" s="111"/>
      <c r="AJ27" s="106"/>
      <c r="AK27" s="107"/>
      <c r="AL27" s="107"/>
      <c r="AM27" s="107"/>
      <c r="AN27" s="107"/>
      <c r="AO27" s="111"/>
      <c r="AP27" s="70">
        <f>'Table of Motion'!AB26</f>
        <v>0</v>
      </c>
      <c r="AQ27" s="108">
        <f>'Table of Motion'!AC26</f>
        <v>0</v>
      </c>
      <c r="AR27" s="69">
        <f>'Table of Motion'!AD26</f>
        <v>0</v>
      </c>
      <c r="AS27" s="71"/>
    </row>
    <row r="28" spans="1:45" ht="15.75" thickBot="1">
      <c r="A28" s="113">
        <f>'Table of Motion'!A27</f>
        <v>0</v>
      </c>
      <c r="B28" s="114">
        <f>'Table of Motion'!B27</f>
        <v>0</v>
      </c>
      <c r="C28" s="115">
        <f>'Table of Motion'!C27</f>
        <v>0</v>
      </c>
      <c r="D28" s="116">
        <f>'Table of Motion'!G27</f>
        <v>0</v>
      </c>
      <c r="E28" s="106"/>
      <c r="F28" s="107"/>
      <c r="G28" s="107"/>
      <c r="H28" s="107"/>
      <c r="I28" s="107"/>
      <c r="J28" s="108"/>
      <c r="K28" s="108"/>
      <c r="L28" s="109"/>
      <c r="M28" s="119">
        <f t="shared" si="0"/>
        <v>0</v>
      </c>
      <c r="N28" s="106"/>
      <c r="O28" s="117"/>
      <c r="P28" s="110"/>
      <c r="Q28" s="107"/>
      <c r="R28" s="107"/>
      <c r="S28" s="107"/>
      <c r="T28" s="109"/>
      <c r="U28" s="109"/>
      <c r="V28" s="109"/>
      <c r="W28" s="120"/>
      <c r="X28" s="106"/>
      <c r="Y28" s="107"/>
      <c r="Z28" s="107"/>
      <c r="AA28" s="107"/>
      <c r="AB28" s="107"/>
      <c r="AC28" s="111"/>
      <c r="AD28" s="106"/>
      <c r="AE28" s="107"/>
      <c r="AF28" s="107"/>
      <c r="AG28" s="107"/>
      <c r="AH28" s="107"/>
      <c r="AI28" s="111"/>
      <c r="AJ28" s="106"/>
      <c r="AK28" s="107"/>
      <c r="AL28" s="107"/>
      <c r="AM28" s="107"/>
      <c r="AN28" s="107"/>
      <c r="AO28" s="111"/>
      <c r="AP28" s="70">
        <f>'Table of Motion'!AB27</f>
        <v>0</v>
      </c>
      <c r="AQ28" s="108">
        <f>'Table of Motion'!AC27</f>
        <v>0</v>
      </c>
      <c r="AR28" s="69">
        <f>'Table of Motion'!AD27</f>
        <v>0</v>
      </c>
      <c r="AS28" s="71"/>
    </row>
    <row r="29" spans="1:45" ht="15.75" thickBot="1">
      <c r="A29" s="113">
        <f>'Table of Motion'!A28</f>
        <v>0</v>
      </c>
      <c r="B29" s="114">
        <f>'Table of Motion'!B28</f>
        <v>0</v>
      </c>
      <c r="C29" s="115">
        <f>'Table of Motion'!C28</f>
        <v>0</v>
      </c>
      <c r="D29" s="116">
        <f>'Table of Motion'!G28</f>
        <v>0</v>
      </c>
      <c r="E29" s="106"/>
      <c r="F29" s="107"/>
      <c r="G29" s="107"/>
      <c r="H29" s="107"/>
      <c r="I29" s="107"/>
      <c r="J29" s="108"/>
      <c r="K29" s="108"/>
      <c r="L29" s="109"/>
      <c r="M29" s="119">
        <f t="shared" si="0"/>
        <v>0</v>
      </c>
      <c r="N29" s="106"/>
      <c r="O29" s="117"/>
      <c r="P29" s="110"/>
      <c r="Q29" s="107"/>
      <c r="R29" s="107"/>
      <c r="S29" s="107"/>
      <c r="T29" s="109"/>
      <c r="U29" s="109"/>
      <c r="V29" s="109"/>
      <c r="W29" s="120"/>
      <c r="X29" s="106"/>
      <c r="Y29" s="107"/>
      <c r="Z29" s="107"/>
      <c r="AA29" s="107"/>
      <c r="AB29" s="107"/>
      <c r="AC29" s="111"/>
      <c r="AD29" s="106"/>
      <c r="AE29" s="107"/>
      <c r="AF29" s="107"/>
      <c r="AG29" s="107"/>
      <c r="AH29" s="107"/>
      <c r="AI29" s="111"/>
      <c r="AJ29" s="106"/>
      <c r="AK29" s="107"/>
      <c r="AL29" s="107"/>
      <c r="AM29" s="107"/>
      <c r="AN29" s="107"/>
      <c r="AO29" s="111"/>
      <c r="AP29" s="70">
        <f>'Table of Motion'!AB28</f>
        <v>0</v>
      </c>
      <c r="AQ29" s="108">
        <f>'Table of Motion'!AC28</f>
        <v>0</v>
      </c>
      <c r="AR29" s="69">
        <f>'Table of Motion'!AD28</f>
        <v>0</v>
      </c>
      <c r="AS29" s="71"/>
    </row>
    <row r="30" spans="1:45" ht="15.75" thickBot="1">
      <c r="A30" s="113">
        <f>'Table of Motion'!A29</f>
        <v>0</v>
      </c>
      <c r="B30" s="114">
        <f>'Table of Motion'!B29</f>
        <v>0</v>
      </c>
      <c r="C30" s="115">
        <f>'Table of Motion'!C29</f>
        <v>0</v>
      </c>
      <c r="D30" s="116">
        <f>'Table of Motion'!G29</f>
        <v>0</v>
      </c>
      <c r="E30" s="106"/>
      <c r="F30" s="107"/>
      <c r="G30" s="107"/>
      <c r="H30" s="107"/>
      <c r="I30" s="107"/>
      <c r="J30" s="108"/>
      <c r="K30" s="108"/>
      <c r="L30" s="109"/>
      <c r="M30" s="119">
        <f t="shared" si="0"/>
        <v>0</v>
      </c>
      <c r="N30" s="106"/>
      <c r="O30" s="117"/>
      <c r="P30" s="110"/>
      <c r="Q30" s="107"/>
      <c r="R30" s="107"/>
      <c r="S30" s="107"/>
      <c r="T30" s="109"/>
      <c r="U30" s="109"/>
      <c r="V30" s="109"/>
      <c r="W30" s="120"/>
      <c r="X30" s="106"/>
      <c r="Y30" s="107"/>
      <c r="Z30" s="107"/>
      <c r="AA30" s="107"/>
      <c r="AB30" s="107"/>
      <c r="AC30" s="111"/>
      <c r="AD30" s="106"/>
      <c r="AE30" s="107"/>
      <c r="AF30" s="107"/>
      <c r="AG30" s="107"/>
      <c r="AH30" s="107"/>
      <c r="AI30" s="111"/>
      <c r="AJ30" s="106"/>
      <c r="AK30" s="107"/>
      <c r="AL30" s="107"/>
      <c r="AM30" s="107"/>
      <c r="AN30" s="107"/>
      <c r="AO30" s="111"/>
      <c r="AP30" s="70">
        <f>'Table of Motion'!AB29</f>
        <v>0</v>
      </c>
      <c r="AQ30" s="108">
        <f>'Table of Motion'!AC29</f>
        <v>0</v>
      </c>
      <c r="AR30" s="69">
        <f>'Table of Motion'!AD29</f>
        <v>0</v>
      </c>
      <c r="AS30" s="71"/>
    </row>
    <row r="31" spans="1:45" ht="15.75" thickBot="1">
      <c r="A31" s="113">
        <f>'Table of Motion'!A30</f>
        <v>0</v>
      </c>
      <c r="B31" s="114">
        <f>'Table of Motion'!B30</f>
        <v>0</v>
      </c>
      <c r="C31" s="115">
        <f>'Table of Motion'!C30</f>
        <v>0</v>
      </c>
      <c r="D31" s="116">
        <f>'Table of Motion'!G30</f>
        <v>0</v>
      </c>
      <c r="E31" s="106"/>
      <c r="F31" s="107"/>
      <c r="G31" s="107"/>
      <c r="H31" s="107"/>
      <c r="I31" s="107"/>
      <c r="J31" s="108"/>
      <c r="K31" s="108"/>
      <c r="L31" s="109"/>
      <c r="M31" s="119">
        <f t="shared" si="0"/>
        <v>0</v>
      </c>
      <c r="N31" s="106"/>
      <c r="O31" s="117"/>
      <c r="P31" s="110"/>
      <c r="Q31" s="107"/>
      <c r="R31" s="107"/>
      <c r="S31" s="107"/>
      <c r="T31" s="109"/>
      <c r="U31" s="109"/>
      <c r="V31" s="109"/>
      <c r="W31" s="120"/>
      <c r="X31" s="106"/>
      <c r="Y31" s="107"/>
      <c r="Z31" s="107"/>
      <c r="AA31" s="107"/>
      <c r="AB31" s="107"/>
      <c r="AC31" s="111"/>
      <c r="AD31" s="106"/>
      <c r="AE31" s="107"/>
      <c r="AF31" s="107"/>
      <c r="AG31" s="107"/>
      <c r="AH31" s="107"/>
      <c r="AI31" s="111"/>
      <c r="AJ31" s="106"/>
      <c r="AK31" s="107"/>
      <c r="AL31" s="107"/>
      <c r="AM31" s="107"/>
      <c r="AN31" s="107"/>
      <c r="AO31" s="111"/>
      <c r="AP31" s="70">
        <f>'Table of Motion'!AB30</f>
        <v>0</v>
      </c>
      <c r="AQ31" s="108">
        <f>'Table of Motion'!AC30</f>
        <v>0</v>
      </c>
      <c r="AR31" s="69">
        <f>'Table of Motion'!AD30</f>
        <v>0</v>
      </c>
      <c r="AS31" s="71"/>
    </row>
    <row r="32" spans="1:45" ht="15.75" thickBot="1">
      <c r="A32" s="113">
        <f>'Table of Motion'!A31</f>
        <v>0</v>
      </c>
      <c r="B32" s="114">
        <f>'Table of Motion'!B31</f>
        <v>0</v>
      </c>
      <c r="C32" s="115">
        <f>'Table of Motion'!C31</f>
        <v>0</v>
      </c>
      <c r="D32" s="116">
        <f>'Table of Motion'!G31</f>
        <v>0</v>
      </c>
      <c r="E32" s="106"/>
      <c r="F32" s="107"/>
      <c r="G32" s="107"/>
      <c r="H32" s="107"/>
      <c r="I32" s="107"/>
      <c r="J32" s="108"/>
      <c r="K32" s="108"/>
      <c r="L32" s="109"/>
      <c r="M32" s="119">
        <f t="shared" si="0"/>
        <v>0</v>
      </c>
      <c r="N32" s="106"/>
      <c r="O32" s="117"/>
      <c r="P32" s="110"/>
      <c r="Q32" s="107"/>
      <c r="R32" s="107"/>
      <c r="S32" s="107"/>
      <c r="T32" s="109"/>
      <c r="U32" s="109"/>
      <c r="V32" s="109"/>
      <c r="W32" s="120"/>
      <c r="X32" s="106"/>
      <c r="Y32" s="107"/>
      <c r="Z32" s="107"/>
      <c r="AA32" s="107"/>
      <c r="AB32" s="107"/>
      <c r="AC32" s="111"/>
      <c r="AD32" s="106"/>
      <c r="AE32" s="107"/>
      <c r="AF32" s="107"/>
      <c r="AG32" s="107"/>
      <c r="AH32" s="107"/>
      <c r="AI32" s="111"/>
      <c r="AJ32" s="106"/>
      <c r="AK32" s="107"/>
      <c r="AL32" s="107"/>
      <c r="AM32" s="107"/>
      <c r="AN32" s="107"/>
      <c r="AO32" s="111"/>
      <c r="AP32" s="70">
        <f>'Table of Motion'!AB31</f>
        <v>0</v>
      </c>
      <c r="AQ32" s="108">
        <f>'Table of Motion'!AC31</f>
        <v>0</v>
      </c>
      <c r="AR32" s="69">
        <f>'Table of Motion'!AD31</f>
        <v>0</v>
      </c>
      <c r="AS32" s="71"/>
    </row>
    <row r="33" spans="1:45" ht="15.75" thickBot="1">
      <c r="A33" s="113">
        <f>'Table of Motion'!A32</f>
        <v>0</v>
      </c>
      <c r="B33" s="114">
        <f>'Table of Motion'!B32</f>
        <v>0</v>
      </c>
      <c r="C33" s="115">
        <f>'Table of Motion'!C32</f>
        <v>0</v>
      </c>
      <c r="D33" s="116">
        <f>'Table of Motion'!G32</f>
        <v>0</v>
      </c>
      <c r="E33" s="106"/>
      <c r="F33" s="107"/>
      <c r="G33" s="107"/>
      <c r="H33" s="107"/>
      <c r="I33" s="107"/>
      <c r="J33" s="108"/>
      <c r="K33" s="108"/>
      <c r="L33" s="109"/>
      <c r="M33" s="119">
        <f t="shared" si="0"/>
        <v>0</v>
      </c>
      <c r="N33" s="106"/>
      <c r="O33" s="117"/>
      <c r="P33" s="110"/>
      <c r="Q33" s="107"/>
      <c r="R33" s="107"/>
      <c r="S33" s="107"/>
      <c r="T33" s="109"/>
      <c r="U33" s="109"/>
      <c r="V33" s="109"/>
      <c r="W33" s="120"/>
      <c r="X33" s="106"/>
      <c r="Y33" s="107"/>
      <c r="Z33" s="107"/>
      <c r="AA33" s="107"/>
      <c r="AB33" s="107"/>
      <c r="AC33" s="111"/>
      <c r="AD33" s="106"/>
      <c r="AE33" s="107"/>
      <c r="AF33" s="107"/>
      <c r="AG33" s="107"/>
      <c r="AH33" s="107"/>
      <c r="AI33" s="111"/>
      <c r="AJ33" s="106"/>
      <c r="AK33" s="107"/>
      <c r="AL33" s="107"/>
      <c r="AM33" s="107"/>
      <c r="AN33" s="107"/>
      <c r="AO33" s="111"/>
      <c r="AP33" s="70">
        <f>'Table of Motion'!AB32</f>
        <v>0</v>
      </c>
      <c r="AQ33" s="108">
        <f>'Table of Motion'!AC32</f>
        <v>0</v>
      </c>
      <c r="AR33" s="69">
        <f>'Table of Motion'!AD32</f>
        <v>0</v>
      </c>
      <c r="AS33" s="71"/>
    </row>
    <row r="34" spans="1:45" ht="15.75" thickBot="1">
      <c r="A34" s="113">
        <f>'Table of Motion'!A33</f>
        <v>0</v>
      </c>
      <c r="B34" s="114">
        <f>'Table of Motion'!B33</f>
        <v>0</v>
      </c>
      <c r="C34" s="115">
        <f>'Table of Motion'!C33</f>
        <v>0</v>
      </c>
      <c r="D34" s="116">
        <f>'Table of Motion'!G33</f>
        <v>0</v>
      </c>
      <c r="E34" s="106"/>
      <c r="F34" s="107"/>
      <c r="G34" s="107"/>
      <c r="H34" s="107"/>
      <c r="I34" s="107"/>
      <c r="J34" s="108"/>
      <c r="K34" s="108"/>
      <c r="L34" s="109"/>
      <c r="M34" s="119">
        <f t="shared" si="0"/>
        <v>0</v>
      </c>
      <c r="N34" s="106"/>
      <c r="O34" s="117"/>
      <c r="P34" s="110"/>
      <c r="Q34" s="107"/>
      <c r="R34" s="107"/>
      <c r="S34" s="107"/>
      <c r="T34" s="109"/>
      <c r="U34" s="109"/>
      <c r="V34" s="109"/>
      <c r="W34" s="120"/>
      <c r="X34" s="106"/>
      <c r="Y34" s="107"/>
      <c r="Z34" s="107"/>
      <c r="AA34" s="107"/>
      <c r="AB34" s="107"/>
      <c r="AC34" s="111"/>
      <c r="AD34" s="106"/>
      <c r="AE34" s="107"/>
      <c r="AF34" s="107"/>
      <c r="AG34" s="107"/>
      <c r="AH34" s="107"/>
      <c r="AI34" s="111"/>
      <c r="AJ34" s="106"/>
      <c r="AK34" s="107"/>
      <c r="AL34" s="107"/>
      <c r="AM34" s="107"/>
      <c r="AN34" s="107"/>
      <c r="AO34" s="111"/>
      <c r="AP34" s="70">
        <f>'Table of Motion'!AB33</f>
        <v>0</v>
      </c>
      <c r="AQ34" s="108">
        <f>'Table of Motion'!AC33</f>
        <v>0</v>
      </c>
      <c r="AR34" s="69">
        <f>'Table of Motion'!AD33</f>
        <v>0</v>
      </c>
      <c r="AS34" s="71"/>
    </row>
    <row r="35" spans="1:45" ht="15.75" thickBot="1">
      <c r="A35" s="113">
        <f>'Table of Motion'!A34</f>
        <v>0</v>
      </c>
      <c r="B35" s="114">
        <f>'Table of Motion'!B34</f>
        <v>0</v>
      </c>
      <c r="C35" s="115">
        <f>'Table of Motion'!C34</f>
        <v>0</v>
      </c>
      <c r="D35" s="116">
        <f>'Table of Motion'!G34</f>
        <v>0</v>
      </c>
      <c r="E35" s="106"/>
      <c r="F35" s="107"/>
      <c r="G35" s="107"/>
      <c r="H35" s="107"/>
      <c r="I35" s="107"/>
      <c r="J35" s="108"/>
      <c r="K35" s="108"/>
      <c r="L35" s="109"/>
      <c r="M35" s="119">
        <f t="shared" si="0"/>
        <v>0</v>
      </c>
      <c r="N35" s="106"/>
      <c r="O35" s="117"/>
      <c r="P35" s="110"/>
      <c r="Q35" s="107"/>
      <c r="R35" s="107"/>
      <c r="S35" s="107"/>
      <c r="T35" s="109"/>
      <c r="U35" s="109"/>
      <c r="V35" s="109"/>
      <c r="W35" s="120"/>
      <c r="X35" s="106"/>
      <c r="Y35" s="107"/>
      <c r="Z35" s="107"/>
      <c r="AA35" s="107"/>
      <c r="AB35" s="107"/>
      <c r="AC35" s="111"/>
      <c r="AD35" s="106"/>
      <c r="AE35" s="107"/>
      <c r="AF35" s="107"/>
      <c r="AG35" s="107"/>
      <c r="AH35" s="107"/>
      <c r="AI35" s="111"/>
      <c r="AJ35" s="106"/>
      <c r="AK35" s="107"/>
      <c r="AL35" s="107"/>
      <c r="AM35" s="107"/>
      <c r="AN35" s="107"/>
      <c r="AO35" s="111"/>
      <c r="AP35" s="70">
        <f>'Table of Motion'!AB34</f>
        <v>0</v>
      </c>
      <c r="AQ35" s="108">
        <f>'Table of Motion'!AC34</f>
        <v>0</v>
      </c>
      <c r="AR35" s="69">
        <f>'Table of Motion'!AD34</f>
        <v>0</v>
      </c>
      <c r="AS35" s="71"/>
    </row>
    <row r="36" spans="1:45" ht="15.75" thickBot="1">
      <c r="A36" s="113">
        <f>'Table of Motion'!A35</f>
        <v>0</v>
      </c>
      <c r="B36" s="114">
        <f>'Table of Motion'!B35</f>
        <v>0</v>
      </c>
      <c r="C36" s="115">
        <f>'Table of Motion'!C35</f>
        <v>0</v>
      </c>
      <c r="D36" s="116">
        <f>'Table of Motion'!G35</f>
        <v>0</v>
      </c>
      <c r="E36" s="106"/>
      <c r="F36" s="107"/>
      <c r="G36" s="107"/>
      <c r="H36" s="107"/>
      <c r="I36" s="107"/>
      <c r="J36" s="108"/>
      <c r="K36" s="108"/>
      <c r="L36" s="109"/>
      <c r="M36" s="119">
        <f t="shared" si="0"/>
        <v>0</v>
      </c>
      <c r="N36" s="106"/>
      <c r="O36" s="117"/>
      <c r="P36" s="110"/>
      <c r="Q36" s="107"/>
      <c r="R36" s="107"/>
      <c r="S36" s="107"/>
      <c r="T36" s="109"/>
      <c r="U36" s="109"/>
      <c r="V36" s="109"/>
      <c r="W36" s="120"/>
      <c r="X36" s="106"/>
      <c r="Y36" s="107"/>
      <c r="Z36" s="107"/>
      <c r="AA36" s="107"/>
      <c r="AB36" s="107"/>
      <c r="AC36" s="111"/>
      <c r="AD36" s="106"/>
      <c r="AE36" s="107"/>
      <c r="AF36" s="107"/>
      <c r="AG36" s="107"/>
      <c r="AH36" s="107"/>
      <c r="AI36" s="111"/>
      <c r="AJ36" s="106"/>
      <c r="AK36" s="107"/>
      <c r="AL36" s="107"/>
      <c r="AM36" s="107"/>
      <c r="AN36" s="107"/>
      <c r="AO36" s="111"/>
      <c r="AP36" s="70">
        <f>'Table of Motion'!AB35</f>
        <v>0</v>
      </c>
      <c r="AQ36" s="108">
        <f>'Table of Motion'!AC35</f>
        <v>0</v>
      </c>
      <c r="AR36" s="69">
        <f>'Table of Motion'!AD35</f>
        <v>0</v>
      </c>
      <c r="AS36" s="71"/>
    </row>
    <row r="37" spans="1:45" ht="15.75" thickBot="1">
      <c r="A37" s="113">
        <f>'Table of Motion'!A36</f>
        <v>0</v>
      </c>
      <c r="B37" s="114">
        <f>'Table of Motion'!B36</f>
        <v>0</v>
      </c>
      <c r="C37" s="115">
        <f>'Table of Motion'!C36</f>
        <v>0</v>
      </c>
      <c r="D37" s="116">
        <f>'Table of Motion'!G36</f>
        <v>0</v>
      </c>
      <c r="E37" s="106"/>
      <c r="F37" s="107"/>
      <c r="G37" s="107"/>
      <c r="H37" s="107"/>
      <c r="I37" s="107"/>
      <c r="J37" s="108"/>
      <c r="K37" s="108"/>
      <c r="L37" s="109"/>
      <c r="M37" s="119">
        <f t="shared" ref="M37:M68" si="1">IF(ISBLANK(E37),,IF(E37=$AV$2,360/K37/L37/J37,"N/A"))</f>
        <v>0</v>
      </c>
      <c r="N37" s="106"/>
      <c r="O37" s="117"/>
      <c r="P37" s="110"/>
      <c r="Q37" s="107"/>
      <c r="R37" s="107"/>
      <c r="S37" s="107"/>
      <c r="T37" s="109"/>
      <c r="U37" s="109"/>
      <c r="V37" s="109"/>
      <c r="W37" s="120"/>
      <c r="X37" s="106"/>
      <c r="Y37" s="107"/>
      <c r="Z37" s="107"/>
      <c r="AA37" s="107"/>
      <c r="AB37" s="107"/>
      <c r="AC37" s="111"/>
      <c r="AD37" s="106"/>
      <c r="AE37" s="107"/>
      <c r="AF37" s="107"/>
      <c r="AG37" s="107"/>
      <c r="AH37" s="107"/>
      <c r="AI37" s="111"/>
      <c r="AJ37" s="106"/>
      <c r="AK37" s="107"/>
      <c r="AL37" s="107"/>
      <c r="AM37" s="107"/>
      <c r="AN37" s="107"/>
      <c r="AO37" s="111"/>
      <c r="AP37" s="70">
        <f>'Table of Motion'!AB36</f>
        <v>0</v>
      </c>
      <c r="AQ37" s="108">
        <f>'Table of Motion'!AC36</f>
        <v>0</v>
      </c>
      <c r="AR37" s="69">
        <f>'Table of Motion'!AD36</f>
        <v>0</v>
      </c>
      <c r="AS37" s="71"/>
    </row>
    <row r="38" spans="1:45" ht="15.75" thickBot="1">
      <c r="A38" s="113">
        <f>'Table of Motion'!A37</f>
        <v>0</v>
      </c>
      <c r="B38" s="114">
        <f>'Table of Motion'!B37</f>
        <v>0</v>
      </c>
      <c r="C38" s="115">
        <f>'Table of Motion'!C37</f>
        <v>0</v>
      </c>
      <c r="D38" s="116">
        <f>'Table of Motion'!G37</f>
        <v>0</v>
      </c>
      <c r="E38" s="106"/>
      <c r="F38" s="107"/>
      <c r="G38" s="107"/>
      <c r="H38" s="107"/>
      <c r="I38" s="107"/>
      <c r="J38" s="108"/>
      <c r="K38" s="108"/>
      <c r="L38" s="109"/>
      <c r="M38" s="119">
        <f t="shared" si="1"/>
        <v>0</v>
      </c>
      <c r="N38" s="106"/>
      <c r="O38" s="117"/>
      <c r="P38" s="110"/>
      <c r="Q38" s="107"/>
      <c r="R38" s="107"/>
      <c r="S38" s="107"/>
      <c r="T38" s="109"/>
      <c r="U38" s="109"/>
      <c r="V38" s="109"/>
      <c r="W38" s="120"/>
      <c r="X38" s="106"/>
      <c r="Y38" s="107"/>
      <c r="Z38" s="107"/>
      <c r="AA38" s="107"/>
      <c r="AB38" s="107"/>
      <c r="AC38" s="111"/>
      <c r="AD38" s="106"/>
      <c r="AE38" s="107"/>
      <c r="AF38" s="107"/>
      <c r="AG38" s="107"/>
      <c r="AH38" s="107"/>
      <c r="AI38" s="111"/>
      <c r="AJ38" s="106"/>
      <c r="AK38" s="107"/>
      <c r="AL38" s="107"/>
      <c r="AM38" s="107"/>
      <c r="AN38" s="107"/>
      <c r="AO38" s="111"/>
      <c r="AP38" s="70">
        <f>'Table of Motion'!AB37</f>
        <v>0</v>
      </c>
      <c r="AQ38" s="108">
        <f>'Table of Motion'!AC37</f>
        <v>0</v>
      </c>
      <c r="AR38" s="69">
        <f>'Table of Motion'!AD37</f>
        <v>0</v>
      </c>
      <c r="AS38" s="71"/>
    </row>
    <row r="39" spans="1:45" ht="15.75" thickBot="1">
      <c r="A39" s="113">
        <f>'Table of Motion'!A38</f>
        <v>0</v>
      </c>
      <c r="B39" s="114">
        <f>'Table of Motion'!B38</f>
        <v>0</v>
      </c>
      <c r="C39" s="115">
        <f>'Table of Motion'!C38</f>
        <v>0</v>
      </c>
      <c r="D39" s="116">
        <f>'Table of Motion'!G38</f>
        <v>0</v>
      </c>
      <c r="E39" s="106"/>
      <c r="F39" s="107"/>
      <c r="G39" s="107"/>
      <c r="H39" s="107"/>
      <c r="I39" s="107"/>
      <c r="J39" s="108"/>
      <c r="K39" s="108"/>
      <c r="L39" s="109"/>
      <c r="M39" s="119">
        <f t="shared" si="1"/>
        <v>0</v>
      </c>
      <c r="N39" s="106"/>
      <c r="O39" s="117"/>
      <c r="P39" s="110"/>
      <c r="Q39" s="107"/>
      <c r="R39" s="107"/>
      <c r="S39" s="107"/>
      <c r="T39" s="109"/>
      <c r="U39" s="109"/>
      <c r="V39" s="109"/>
      <c r="W39" s="120"/>
      <c r="X39" s="106"/>
      <c r="Y39" s="107"/>
      <c r="Z39" s="107"/>
      <c r="AA39" s="107"/>
      <c r="AB39" s="107"/>
      <c r="AC39" s="111"/>
      <c r="AD39" s="106"/>
      <c r="AE39" s="107"/>
      <c r="AF39" s="107"/>
      <c r="AG39" s="107"/>
      <c r="AH39" s="107"/>
      <c r="AI39" s="111"/>
      <c r="AJ39" s="106"/>
      <c r="AK39" s="107"/>
      <c r="AL39" s="107"/>
      <c r="AM39" s="107"/>
      <c r="AN39" s="107"/>
      <c r="AO39" s="111"/>
      <c r="AP39" s="70">
        <f>'Table of Motion'!AB38</f>
        <v>0</v>
      </c>
      <c r="AQ39" s="108">
        <f>'Table of Motion'!AC38</f>
        <v>0</v>
      </c>
      <c r="AR39" s="69">
        <f>'Table of Motion'!AD38</f>
        <v>0</v>
      </c>
      <c r="AS39" s="71"/>
    </row>
    <row r="40" spans="1:45" ht="15.75" thickBot="1">
      <c r="A40" s="113">
        <f>'Table of Motion'!A39</f>
        <v>0</v>
      </c>
      <c r="B40" s="114">
        <f>'Table of Motion'!B39</f>
        <v>0</v>
      </c>
      <c r="C40" s="115">
        <f>'Table of Motion'!C39</f>
        <v>0</v>
      </c>
      <c r="D40" s="116">
        <f>'Table of Motion'!G39</f>
        <v>0</v>
      </c>
      <c r="E40" s="106"/>
      <c r="F40" s="107"/>
      <c r="G40" s="107"/>
      <c r="H40" s="107"/>
      <c r="I40" s="107"/>
      <c r="J40" s="108"/>
      <c r="K40" s="108"/>
      <c r="L40" s="109"/>
      <c r="M40" s="119">
        <f t="shared" si="1"/>
        <v>0</v>
      </c>
      <c r="N40" s="106"/>
      <c r="O40" s="117"/>
      <c r="P40" s="110"/>
      <c r="Q40" s="107"/>
      <c r="R40" s="107"/>
      <c r="S40" s="107"/>
      <c r="T40" s="109"/>
      <c r="U40" s="109"/>
      <c r="V40" s="109"/>
      <c r="W40" s="120"/>
      <c r="X40" s="106"/>
      <c r="Y40" s="107"/>
      <c r="Z40" s="107"/>
      <c r="AA40" s="107"/>
      <c r="AB40" s="107"/>
      <c r="AC40" s="111"/>
      <c r="AD40" s="106"/>
      <c r="AE40" s="107"/>
      <c r="AF40" s="107"/>
      <c r="AG40" s="107"/>
      <c r="AH40" s="107"/>
      <c r="AI40" s="111"/>
      <c r="AJ40" s="106"/>
      <c r="AK40" s="107"/>
      <c r="AL40" s="107"/>
      <c r="AM40" s="107"/>
      <c r="AN40" s="107"/>
      <c r="AO40" s="111"/>
      <c r="AP40" s="70">
        <f>'Table of Motion'!AB39</f>
        <v>0</v>
      </c>
      <c r="AQ40" s="108">
        <f>'Table of Motion'!AC39</f>
        <v>0</v>
      </c>
      <c r="AR40" s="69">
        <f>'Table of Motion'!AD39</f>
        <v>0</v>
      </c>
      <c r="AS40" s="71"/>
    </row>
    <row r="41" spans="1:45" ht="15.75" thickBot="1">
      <c r="A41" s="113">
        <f>'Table of Motion'!A40</f>
        <v>0</v>
      </c>
      <c r="B41" s="114">
        <f>'Table of Motion'!B40</f>
        <v>0</v>
      </c>
      <c r="C41" s="115">
        <f>'Table of Motion'!C40</f>
        <v>0</v>
      </c>
      <c r="D41" s="116">
        <f>'Table of Motion'!G40</f>
        <v>0</v>
      </c>
      <c r="E41" s="106"/>
      <c r="F41" s="107"/>
      <c r="G41" s="107"/>
      <c r="H41" s="107"/>
      <c r="I41" s="107"/>
      <c r="J41" s="108"/>
      <c r="K41" s="108"/>
      <c r="L41" s="109"/>
      <c r="M41" s="119">
        <f t="shared" si="1"/>
        <v>0</v>
      </c>
      <c r="N41" s="106"/>
      <c r="O41" s="117"/>
      <c r="P41" s="110"/>
      <c r="Q41" s="107"/>
      <c r="R41" s="107"/>
      <c r="S41" s="107"/>
      <c r="T41" s="109"/>
      <c r="U41" s="109"/>
      <c r="V41" s="109"/>
      <c r="W41" s="120"/>
      <c r="X41" s="106"/>
      <c r="Y41" s="107"/>
      <c r="Z41" s="107"/>
      <c r="AA41" s="107"/>
      <c r="AB41" s="107"/>
      <c r="AC41" s="111"/>
      <c r="AD41" s="106"/>
      <c r="AE41" s="107"/>
      <c r="AF41" s="107"/>
      <c r="AG41" s="107"/>
      <c r="AH41" s="107"/>
      <c r="AI41" s="111"/>
      <c r="AJ41" s="106"/>
      <c r="AK41" s="107"/>
      <c r="AL41" s="107"/>
      <c r="AM41" s="107"/>
      <c r="AN41" s="107"/>
      <c r="AO41" s="111"/>
      <c r="AP41" s="70">
        <f>'Table of Motion'!AB40</f>
        <v>0</v>
      </c>
      <c r="AQ41" s="108">
        <f>'Table of Motion'!AC40</f>
        <v>0</v>
      </c>
      <c r="AR41" s="69">
        <f>'Table of Motion'!AD40</f>
        <v>0</v>
      </c>
      <c r="AS41" s="71"/>
    </row>
    <row r="42" spans="1:45" ht="15.75" thickBot="1">
      <c r="A42" s="113">
        <f>'Table of Motion'!A41</f>
        <v>0</v>
      </c>
      <c r="B42" s="114">
        <f>'Table of Motion'!B41</f>
        <v>0</v>
      </c>
      <c r="C42" s="115">
        <f>'Table of Motion'!C41</f>
        <v>0</v>
      </c>
      <c r="D42" s="116">
        <f>'Table of Motion'!G41</f>
        <v>0</v>
      </c>
      <c r="E42" s="106"/>
      <c r="F42" s="107"/>
      <c r="G42" s="107"/>
      <c r="H42" s="107"/>
      <c r="I42" s="107"/>
      <c r="J42" s="108"/>
      <c r="K42" s="108"/>
      <c r="L42" s="109"/>
      <c r="M42" s="119">
        <f t="shared" si="1"/>
        <v>0</v>
      </c>
      <c r="N42" s="106"/>
      <c r="O42" s="117"/>
      <c r="P42" s="110"/>
      <c r="Q42" s="107"/>
      <c r="R42" s="107"/>
      <c r="S42" s="107"/>
      <c r="T42" s="109"/>
      <c r="U42" s="109"/>
      <c r="V42" s="109"/>
      <c r="W42" s="120"/>
      <c r="X42" s="106"/>
      <c r="Y42" s="107"/>
      <c r="Z42" s="107"/>
      <c r="AA42" s="107"/>
      <c r="AB42" s="107"/>
      <c r="AC42" s="111"/>
      <c r="AD42" s="106"/>
      <c r="AE42" s="107"/>
      <c r="AF42" s="107"/>
      <c r="AG42" s="107"/>
      <c r="AH42" s="107"/>
      <c r="AI42" s="111"/>
      <c r="AJ42" s="106"/>
      <c r="AK42" s="107"/>
      <c r="AL42" s="107"/>
      <c r="AM42" s="107"/>
      <c r="AN42" s="107"/>
      <c r="AO42" s="111"/>
      <c r="AP42" s="70">
        <f>'Table of Motion'!AB41</f>
        <v>0</v>
      </c>
      <c r="AQ42" s="108">
        <f>'Table of Motion'!AC41</f>
        <v>0</v>
      </c>
      <c r="AR42" s="69">
        <f>'Table of Motion'!AD41</f>
        <v>0</v>
      </c>
      <c r="AS42" s="71"/>
    </row>
    <row r="43" spans="1:45" ht="15.75" thickBot="1">
      <c r="A43" s="113">
        <f>'Table of Motion'!A42</f>
        <v>0</v>
      </c>
      <c r="B43" s="114">
        <f>'Table of Motion'!B42</f>
        <v>0</v>
      </c>
      <c r="C43" s="115">
        <f>'Table of Motion'!C42</f>
        <v>0</v>
      </c>
      <c r="D43" s="116">
        <f>'Table of Motion'!G42</f>
        <v>0</v>
      </c>
      <c r="E43" s="106"/>
      <c r="F43" s="107"/>
      <c r="G43" s="107"/>
      <c r="H43" s="107"/>
      <c r="I43" s="107"/>
      <c r="J43" s="108"/>
      <c r="K43" s="108"/>
      <c r="L43" s="109"/>
      <c r="M43" s="119">
        <f t="shared" si="1"/>
        <v>0</v>
      </c>
      <c r="N43" s="106"/>
      <c r="O43" s="117"/>
      <c r="P43" s="110"/>
      <c r="Q43" s="107"/>
      <c r="R43" s="107"/>
      <c r="S43" s="107"/>
      <c r="T43" s="109"/>
      <c r="U43" s="109"/>
      <c r="V43" s="109"/>
      <c r="W43" s="120"/>
      <c r="X43" s="106"/>
      <c r="Y43" s="107"/>
      <c r="Z43" s="107"/>
      <c r="AA43" s="107"/>
      <c r="AB43" s="107"/>
      <c r="AC43" s="111"/>
      <c r="AD43" s="106"/>
      <c r="AE43" s="107"/>
      <c r="AF43" s="107"/>
      <c r="AG43" s="107"/>
      <c r="AH43" s="107"/>
      <c r="AI43" s="111"/>
      <c r="AJ43" s="106"/>
      <c r="AK43" s="107"/>
      <c r="AL43" s="107"/>
      <c r="AM43" s="107"/>
      <c r="AN43" s="107"/>
      <c r="AO43" s="111"/>
      <c r="AP43" s="70">
        <f>'Table of Motion'!AB42</f>
        <v>0</v>
      </c>
      <c r="AQ43" s="108">
        <f>'Table of Motion'!AC42</f>
        <v>0</v>
      </c>
      <c r="AR43" s="69">
        <f>'Table of Motion'!AD42</f>
        <v>0</v>
      </c>
      <c r="AS43" s="72"/>
    </row>
    <row r="44" spans="1:45" ht="15.75" thickBot="1">
      <c r="A44" s="113">
        <f>'Table of Motion'!A43</f>
        <v>0</v>
      </c>
      <c r="B44" s="114">
        <f>'Table of Motion'!B43</f>
        <v>0</v>
      </c>
      <c r="C44" s="115">
        <f>'Table of Motion'!C43</f>
        <v>0</v>
      </c>
      <c r="D44" s="116">
        <f>'Table of Motion'!G43</f>
        <v>0</v>
      </c>
      <c r="E44" s="106"/>
      <c r="F44" s="107"/>
      <c r="G44" s="107"/>
      <c r="H44" s="107"/>
      <c r="I44" s="107"/>
      <c r="J44" s="108"/>
      <c r="K44" s="108"/>
      <c r="L44" s="109"/>
      <c r="M44" s="119">
        <f t="shared" si="1"/>
        <v>0</v>
      </c>
      <c r="N44" s="106"/>
      <c r="O44" s="117"/>
      <c r="P44" s="110"/>
      <c r="Q44" s="107"/>
      <c r="R44" s="107"/>
      <c r="S44" s="107"/>
      <c r="T44" s="109"/>
      <c r="U44" s="109"/>
      <c r="V44" s="109"/>
      <c r="W44" s="120"/>
      <c r="X44" s="106"/>
      <c r="Y44" s="107"/>
      <c r="Z44" s="107"/>
      <c r="AA44" s="107"/>
      <c r="AB44" s="107"/>
      <c r="AC44" s="111"/>
      <c r="AD44" s="106"/>
      <c r="AE44" s="107"/>
      <c r="AF44" s="107"/>
      <c r="AG44" s="107"/>
      <c r="AH44" s="107"/>
      <c r="AI44" s="111"/>
      <c r="AJ44" s="106"/>
      <c r="AK44" s="107"/>
      <c r="AL44" s="107"/>
      <c r="AM44" s="107"/>
      <c r="AN44" s="107"/>
      <c r="AO44" s="111"/>
      <c r="AP44" s="70">
        <f>'Table of Motion'!AB43</f>
        <v>0</v>
      </c>
      <c r="AQ44" s="108">
        <f>'Table of Motion'!AC43</f>
        <v>0</v>
      </c>
      <c r="AR44" s="69">
        <f>'Table of Motion'!AD43</f>
        <v>0</v>
      </c>
      <c r="AS44" s="72"/>
    </row>
    <row r="45" spans="1:45" ht="15.75" thickBot="1">
      <c r="A45" s="113">
        <f>'Table of Motion'!A44</f>
        <v>0</v>
      </c>
      <c r="B45" s="114">
        <f>'Table of Motion'!B44</f>
        <v>0</v>
      </c>
      <c r="C45" s="115">
        <f>'Table of Motion'!C44</f>
        <v>0</v>
      </c>
      <c r="D45" s="116">
        <f>'Table of Motion'!G44</f>
        <v>0</v>
      </c>
      <c r="E45" s="106"/>
      <c r="F45" s="107"/>
      <c r="G45" s="107"/>
      <c r="H45" s="107"/>
      <c r="I45" s="107"/>
      <c r="J45" s="108"/>
      <c r="K45" s="108"/>
      <c r="L45" s="109"/>
      <c r="M45" s="119">
        <f t="shared" si="1"/>
        <v>0</v>
      </c>
      <c r="N45" s="106"/>
      <c r="O45" s="117"/>
      <c r="P45" s="110"/>
      <c r="Q45" s="107"/>
      <c r="R45" s="107"/>
      <c r="S45" s="107"/>
      <c r="T45" s="109"/>
      <c r="U45" s="109"/>
      <c r="V45" s="109"/>
      <c r="W45" s="120"/>
      <c r="X45" s="106"/>
      <c r="Y45" s="107"/>
      <c r="Z45" s="107"/>
      <c r="AA45" s="107"/>
      <c r="AB45" s="107"/>
      <c r="AC45" s="111"/>
      <c r="AD45" s="106"/>
      <c r="AE45" s="107"/>
      <c r="AF45" s="107"/>
      <c r="AG45" s="107"/>
      <c r="AH45" s="107"/>
      <c r="AI45" s="111"/>
      <c r="AJ45" s="106"/>
      <c r="AK45" s="107"/>
      <c r="AL45" s="107"/>
      <c r="AM45" s="107"/>
      <c r="AN45" s="107"/>
      <c r="AO45" s="111"/>
      <c r="AP45" s="70">
        <f>'Table of Motion'!AB44</f>
        <v>0</v>
      </c>
      <c r="AQ45" s="108">
        <f>'Table of Motion'!AC44</f>
        <v>0</v>
      </c>
      <c r="AR45" s="69">
        <f>'Table of Motion'!AD44</f>
        <v>0</v>
      </c>
      <c r="AS45" s="72"/>
    </row>
    <row r="46" spans="1:45" ht="15.75" thickBot="1">
      <c r="A46" s="113">
        <f>'Table of Motion'!A45</f>
        <v>0</v>
      </c>
      <c r="B46" s="114">
        <f>'Table of Motion'!B45</f>
        <v>0</v>
      </c>
      <c r="C46" s="115">
        <f>'Table of Motion'!C45</f>
        <v>0</v>
      </c>
      <c r="D46" s="116">
        <f>'Table of Motion'!G45</f>
        <v>0</v>
      </c>
      <c r="E46" s="106"/>
      <c r="F46" s="107"/>
      <c r="G46" s="107"/>
      <c r="H46" s="107"/>
      <c r="I46" s="107"/>
      <c r="J46" s="108"/>
      <c r="K46" s="108"/>
      <c r="L46" s="109"/>
      <c r="M46" s="119">
        <f t="shared" si="1"/>
        <v>0</v>
      </c>
      <c r="N46" s="106"/>
      <c r="O46" s="117"/>
      <c r="P46" s="110"/>
      <c r="Q46" s="107"/>
      <c r="R46" s="107"/>
      <c r="S46" s="107"/>
      <c r="T46" s="109"/>
      <c r="U46" s="109"/>
      <c r="V46" s="109"/>
      <c r="W46" s="120"/>
      <c r="X46" s="106"/>
      <c r="Y46" s="107"/>
      <c r="Z46" s="107"/>
      <c r="AA46" s="107"/>
      <c r="AB46" s="107"/>
      <c r="AC46" s="111"/>
      <c r="AD46" s="106"/>
      <c r="AE46" s="107"/>
      <c r="AF46" s="107"/>
      <c r="AG46" s="107"/>
      <c r="AH46" s="107"/>
      <c r="AI46" s="111"/>
      <c r="AJ46" s="106"/>
      <c r="AK46" s="107"/>
      <c r="AL46" s="107"/>
      <c r="AM46" s="107"/>
      <c r="AN46" s="107"/>
      <c r="AO46" s="111"/>
      <c r="AP46" s="70">
        <f>'Table of Motion'!AB45</f>
        <v>0</v>
      </c>
      <c r="AQ46" s="108">
        <f>'Table of Motion'!AC45</f>
        <v>0</v>
      </c>
      <c r="AR46" s="69">
        <f>'Table of Motion'!AD45</f>
        <v>0</v>
      </c>
      <c r="AS46" s="72"/>
    </row>
    <row r="47" spans="1:45" ht="15.75" thickBot="1">
      <c r="A47" s="113">
        <f>'Table of Motion'!A46</f>
        <v>0</v>
      </c>
      <c r="B47" s="114">
        <f>'Table of Motion'!B46</f>
        <v>0</v>
      </c>
      <c r="C47" s="115">
        <f>'Table of Motion'!C46</f>
        <v>0</v>
      </c>
      <c r="D47" s="116">
        <f>'Table of Motion'!G46</f>
        <v>0</v>
      </c>
      <c r="E47" s="106"/>
      <c r="F47" s="107"/>
      <c r="G47" s="107"/>
      <c r="H47" s="107"/>
      <c r="I47" s="107"/>
      <c r="J47" s="108"/>
      <c r="K47" s="108"/>
      <c r="L47" s="109"/>
      <c r="M47" s="119">
        <f t="shared" si="1"/>
        <v>0</v>
      </c>
      <c r="N47" s="106"/>
      <c r="O47" s="117"/>
      <c r="P47" s="110"/>
      <c r="Q47" s="107"/>
      <c r="R47" s="107"/>
      <c r="S47" s="107"/>
      <c r="T47" s="109"/>
      <c r="U47" s="109"/>
      <c r="V47" s="109"/>
      <c r="W47" s="120"/>
      <c r="X47" s="106"/>
      <c r="Y47" s="107"/>
      <c r="Z47" s="107"/>
      <c r="AA47" s="107"/>
      <c r="AB47" s="107"/>
      <c r="AC47" s="111"/>
      <c r="AD47" s="106"/>
      <c r="AE47" s="107"/>
      <c r="AF47" s="107"/>
      <c r="AG47" s="107"/>
      <c r="AH47" s="107"/>
      <c r="AI47" s="111"/>
      <c r="AJ47" s="106"/>
      <c r="AK47" s="107"/>
      <c r="AL47" s="107"/>
      <c r="AM47" s="107"/>
      <c r="AN47" s="107"/>
      <c r="AO47" s="111"/>
      <c r="AP47" s="70">
        <f>'Table of Motion'!AB46</f>
        <v>0</v>
      </c>
      <c r="AQ47" s="108">
        <f>'Table of Motion'!AC46</f>
        <v>0</v>
      </c>
      <c r="AR47" s="69">
        <f>'Table of Motion'!AD46</f>
        <v>0</v>
      </c>
      <c r="AS47" s="72"/>
    </row>
    <row r="48" spans="1:45" ht="15.75" thickBot="1">
      <c r="A48" s="113">
        <f>'Table of Motion'!A47</f>
        <v>0</v>
      </c>
      <c r="B48" s="114">
        <f>'Table of Motion'!B47</f>
        <v>0</v>
      </c>
      <c r="C48" s="115">
        <f>'Table of Motion'!C47</f>
        <v>0</v>
      </c>
      <c r="D48" s="116">
        <f>'Table of Motion'!G47</f>
        <v>0</v>
      </c>
      <c r="E48" s="106"/>
      <c r="F48" s="107"/>
      <c r="G48" s="107"/>
      <c r="H48" s="107"/>
      <c r="I48" s="107"/>
      <c r="J48" s="108"/>
      <c r="K48" s="108"/>
      <c r="L48" s="109"/>
      <c r="M48" s="119">
        <f t="shared" si="1"/>
        <v>0</v>
      </c>
      <c r="N48" s="106"/>
      <c r="O48" s="117"/>
      <c r="P48" s="110"/>
      <c r="Q48" s="107"/>
      <c r="R48" s="107"/>
      <c r="S48" s="107"/>
      <c r="T48" s="109"/>
      <c r="U48" s="109"/>
      <c r="V48" s="109"/>
      <c r="W48" s="120"/>
      <c r="X48" s="106"/>
      <c r="Y48" s="107"/>
      <c r="Z48" s="107"/>
      <c r="AA48" s="107"/>
      <c r="AB48" s="107"/>
      <c r="AC48" s="111"/>
      <c r="AD48" s="106"/>
      <c r="AE48" s="107"/>
      <c r="AF48" s="107"/>
      <c r="AG48" s="107"/>
      <c r="AH48" s="107"/>
      <c r="AI48" s="111"/>
      <c r="AJ48" s="106"/>
      <c r="AK48" s="107"/>
      <c r="AL48" s="107"/>
      <c r="AM48" s="107"/>
      <c r="AN48" s="107"/>
      <c r="AO48" s="111"/>
      <c r="AP48" s="70">
        <f>'Table of Motion'!AB47</f>
        <v>0</v>
      </c>
      <c r="AQ48" s="108">
        <f>'Table of Motion'!AC47</f>
        <v>0</v>
      </c>
      <c r="AR48" s="69">
        <f>'Table of Motion'!AD47</f>
        <v>0</v>
      </c>
      <c r="AS48" s="73"/>
    </row>
    <row r="49" spans="1:45" ht="15.75" thickBot="1">
      <c r="A49" s="113">
        <f>'Table of Motion'!A48</f>
        <v>0</v>
      </c>
      <c r="B49" s="114">
        <f>'Table of Motion'!B48</f>
        <v>0</v>
      </c>
      <c r="C49" s="115">
        <f>'Table of Motion'!C48</f>
        <v>0</v>
      </c>
      <c r="D49" s="116">
        <f>'Table of Motion'!G48</f>
        <v>0</v>
      </c>
      <c r="E49" s="106"/>
      <c r="F49" s="107"/>
      <c r="G49" s="107"/>
      <c r="H49" s="107"/>
      <c r="I49" s="107"/>
      <c r="J49" s="108"/>
      <c r="K49" s="108"/>
      <c r="L49" s="109"/>
      <c r="M49" s="119">
        <f t="shared" si="1"/>
        <v>0</v>
      </c>
      <c r="N49" s="106"/>
      <c r="O49" s="117"/>
      <c r="P49" s="110"/>
      <c r="Q49" s="107"/>
      <c r="R49" s="107"/>
      <c r="S49" s="107"/>
      <c r="T49" s="109"/>
      <c r="U49" s="109"/>
      <c r="V49" s="109"/>
      <c r="W49" s="120"/>
      <c r="X49" s="106"/>
      <c r="Y49" s="107"/>
      <c r="Z49" s="107"/>
      <c r="AA49" s="107"/>
      <c r="AB49" s="107"/>
      <c r="AC49" s="111"/>
      <c r="AD49" s="106"/>
      <c r="AE49" s="107"/>
      <c r="AF49" s="107"/>
      <c r="AG49" s="107"/>
      <c r="AH49" s="107"/>
      <c r="AI49" s="111"/>
      <c r="AJ49" s="106"/>
      <c r="AK49" s="107"/>
      <c r="AL49" s="107"/>
      <c r="AM49" s="107"/>
      <c r="AN49" s="107"/>
      <c r="AO49" s="111"/>
      <c r="AP49" s="70">
        <f>'Table of Motion'!AB48</f>
        <v>0</v>
      </c>
      <c r="AQ49" s="108">
        <f>'Table of Motion'!AC48</f>
        <v>0</v>
      </c>
      <c r="AR49" s="69">
        <f>'Table of Motion'!AD48</f>
        <v>0</v>
      </c>
      <c r="AS49" s="74"/>
    </row>
    <row r="50" spans="1:45" ht="15.75" thickBot="1">
      <c r="A50" s="113">
        <f>'Table of Motion'!A49</f>
        <v>0</v>
      </c>
      <c r="B50" s="114">
        <f>'Table of Motion'!B49</f>
        <v>0</v>
      </c>
      <c r="C50" s="115">
        <f>'Table of Motion'!C49</f>
        <v>0</v>
      </c>
      <c r="D50" s="116">
        <f>'Table of Motion'!G49</f>
        <v>0</v>
      </c>
      <c r="E50" s="106"/>
      <c r="F50" s="107"/>
      <c r="G50" s="107"/>
      <c r="H50" s="107"/>
      <c r="I50" s="107"/>
      <c r="J50" s="108"/>
      <c r="K50" s="108"/>
      <c r="L50" s="109"/>
      <c r="M50" s="119">
        <f t="shared" si="1"/>
        <v>0</v>
      </c>
      <c r="N50" s="106"/>
      <c r="O50" s="117"/>
      <c r="P50" s="110"/>
      <c r="Q50" s="107"/>
      <c r="R50" s="107"/>
      <c r="S50" s="107"/>
      <c r="T50" s="109"/>
      <c r="U50" s="109"/>
      <c r="V50" s="109"/>
      <c r="W50" s="120"/>
      <c r="X50" s="106"/>
      <c r="Y50" s="107"/>
      <c r="Z50" s="107"/>
      <c r="AA50" s="107"/>
      <c r="AB50" s="107"/>
      <c r="AC50" s="111"/>
      <c r="AD50" s="106"/>
      <c r="AE50" s="107"/>
      <c r="AF50" s="107"/>
      <c r="AG50" s="107"/>
      <c r="AH50" s="107"/>
      <c r="AI50" s="111"/>
      <c r="AJ50" s="106"/>
      <c r="AK50" s="107"/>
      <c r="AL50" s="107"/>
      <c r="AM50" s="107"/>
      <c r="AN50" s="107"/>
      <c r="AO50" s="111"/>
      <c r="AP50" s="70">
        <f>'Table of Motion'!AB49</f>
        <v>0</v>
      </c>
      <c r="AQ50" s="108">
        <f>'Table of Motion'!AC49</f>
        <v>0</v>
      </c>
      <c r="AR50" s="69">
        <f>'Table of Motion'!AD49</f>
        <v>0</v>
      </c>
      <c r="AS50" s="74"/>
    </row>
    <row r="51" spans="1:45" ht="15.75" thickBot="1">
      <c r="A51" s="113">
        <f>'Table of Motion'!A50</f>
        <v>0</v>
      </c>
      <c r="B51" s="114">
        <f>'Table of Motion'!B50</f>
        <v>0</v>
      </c>
      <c r="C51" s="115">
        <f>'Table of Motion'!C50</f>
        <v>0</v>
      </c>
      <c r="D51" s="116">
        <f>'Table of Motion'!G50</f>
        <v>0</v>
      </c>
      <c r="E51" s="106"/>
      <c r="F51" s="107"/>
      <c r="G51" s="107"/>
      <c r="H51" s="107"/>
      <c r="I51" s="107"/>
      <c r="J51" s="108"/>
      <c r="K51" s="108"/>
      <c r="L51" s="109"/>
      <c r="M51" s="119">
        <f t="shared" si="1"/>
        <v>0</v>
      </c>
      <c r="N51" s="106"/>
      <c r="O51" s="117"/>
      <c r="P51" s="110"/>
      <c r="Q51" s="107"/>
      <c r="R51" s="107"/>
      <c r="S51" s="107"/>
      <c r="T51" s="109"/>
      <c r="U51" s="109"/>
      <c r="V51" s="109"/>
      <c r="W51" s="120"/>
      <c r="X51" s="106"/>
      <c r="Y51" s="107"/>
      <c r="Z51" s="107"/>
      <c r="AA51" s="107"/>
      <c r="AB51" s="107"/>
      <c r="AC51" s="111"/>
      <c r="AD51" s="106"/>
      <c r="AE51" s="107"/>
      <c r="AF51" s="107"/>
      <c r="AG51" s="107"/>
      <c r="AH51" s="107"/>
      <c r="AI51" s="111"/>
      <c r="AJ51" s="106"/>
      <c r="AK51" s="107"/>
      <c r="AL51" s="107"/>
      <c r="AM51" s="107"/>
      <c r="AN51" s="107"/>
      <c r="AO51" s="111"/>
      <c r="AP51" s="70">
        <f>'Table of Motion'!AB50</f>
        <v>0</v>
      </c>
      <c r="AQ51" s="108">
        <f>'Table of Motion'!AC50</f>
        <v>0</v>
      </c>
      <c r="AR51" s="69">
        <f>'Table of Motion'!AD50</f>
        <v>0</v>
      </c>
      <c r="AS51" s="74"/>
    </row>
    <row r="52" spans="1:45" ht="15.75" thickBot="1">
      <c r="A52" s="113">
        <f>'Table of Motion'!A51</f>
        <v>0</v>
      </c>
      <c r="B52" s="114">
        <f>'Table of Motion'!B51</f>
        <v>0</v>
      </c>
      <c r="C52" s="115">
        <f>'Table of Motion'!C51</f>
        <v>0</v>
      </c>
      <c r="D52" s="116">
        <f>'Table of Motion'!G51</f>
        <v>0</v>
      </c>
      <c r="E52" s="106"/>
      <c r="F52" s="107"/>
      <c r="G52" s="107"/>
      <c r="H52" s="107"/>
      <c r="I52" s="107"/>
      <c r="J52" s="108"/>
      <c r="K52" s="108"/>
      <c r="L52" s="109"/>
      <c r="M52" s="119">
        <f t="shared" si="1"/>
        <v>0</v>
      </c>
      <c r="N52" s="106"/>
      <c r="O52" s="117"/>
      <c r="P52" s="110"/>
      <c r="Q52" s="107"/>
      <c r="R52" s="107"/>
      <c r="S52" s="107"/>
      <c r="T52" s="109"/>
      <c r="U52" s="109"/>
      <c r="V52" s="109"/>
      <c r="W52" s="120"/>
      <c r="X52" s="106"/>
      <c r="Y52" s="107"/>
      <c r="Z52" s="107"/>
      <c r="AA52" s="107"/>
      <c r="AB52" s="107"/>
      <c r="AC52" s="111"/>
      <c r="AD52" s="106"/>
      <c r="AE52" s="107"/>
      <c r="AF52" s="107"/>
      <c r="AG52" s="107"/>
      <c r="AH52" s="107"/>
      <c r="AI52" s="111"/>
      <c r="AJ52" s="106"/>
      <c r="AK52" s="107"/>
      <c r="AL52" s="107"/>
      <c r="AM52" s="107"/>
      <c r="AN52" s="107"/>
      <c r="AO52" s="111"/>
      <c r="AP52" s="70">
        <f>'Table of Motion'!AB51</f>
        <v>0</v>
      </c>
      <c r="AQ52" s="108">
        <f>'Table of Motion'!AC51</f>
        <v>0</v>
      </c>
      <c r="AR52" s="69">
        <f>'Table of Motion'!AD51</f>
        <v>0</v>
      </c>
      <c r="AS52" s="74"/>
    </row>
    <row r="53" spans="1:45" ht="15.75" thickBot="1">
      <c r="A53" s="113">
        <f>'Table of Motion'!A52</f>
        <v>0</v>
      </c>
      <c r="B53" s="114">
        <f>'Table of Motion'!B52</f>
        <v>0</v>
      </c>
      <c r="C53" s="115">
        <f>'Table of Motion'!C52</f>
        <v>0</v>
      </c>
      <c r="D53" s="116">
        <f>'Table of Motion'!G52</f>
        <v>0</v>
      </c>
      <c r="E53" s="106"/>
      <c r="F53" s="107"/>
      <c r="G53" s="107"/>
      <c r="H53" s="107"/>
      <c r="I53" s="107"/>
      <c r="J53" s="108"/>
      <c r="K53" s="108"/>
      <c r="L53" s="109"/>
      <c r="M53" s="119">
        <f t="shared" si="1"/>
        <v>0</v>
      </c>
      <c r="N53" s="106"/>
      <c r="O53" s="117"/>
      <c r="P53" s="110"/>
      <c r="Q53" s="107"/>
      <c r="R53" s="107"/>
      <c r="S53" s="107"/>
      <c r="T53" s="109"/>
      <c r="U53" s="109"/>
      <c r="V53" s="109"/>
      <c r="W53" s="120"/>
      <c r="X53" s="106"/>
      <c r="Y53" s="107"/>
      <c r="Z53" s="107"/>
      <c r="AA53" s="107"/>
      <c r="AB53" s="107"/>
      <c r="AC53" s="111"/>
      <c r="AD53" s="106"/>
      <c r="AE53" s="107"/>
      <c r="AF53" s="107"/>
      <c r="AG53" s="107"/>
      <c r="AH53" s="107"/>
      <c r="AI53" s="111"/>
      <c r="AJ53" s="106"/>
      <c r="AK53" s="107"/>
      <c r="AL53" s="107"/>
      <c r="AM53" s="107"/>
      <c r="AN53" s="107"/>
      <c r="AO53" s="111"/>
      <c r="AP53" s="70">
        <f>'Table of Motion'!AB52</f>
        <v>0</v>
      </c>
      <c r="AQ53" s="108">
        <f>'Table of Motion'!AC52</f>
        <v>0</v>
      </c>
      <c r="AR53" s="69">
        <f>'Table of Motion'!AD52</f>
        <v>0</v>
      </c>
      <c r="AS53" s="74"/>
    </row>
    <row r="54" spans="1:45" ht="15.75" thickBot="1">
      <c r="A54" s="113">
        <f>'Table of Motion'!A53</f>
        <v>0</v>
      </c>
      <c r="B54" s="114">
        <f>'Table of Motion'!B53</f>
        <v>0</v>
      </c>
      <c r="C54" s="115">
        <f>'Table of Motion'!C53</f>
        <v>0</v>
      </c>
      <c r="D54" s="116">
        <f>'Table of Motion'!G53</f>
        <v>0</v>
      </c>
      <c r="E54" s="106"/>
      <c r="F54" s="107"/>
      <c r="G54" s="107"/>
      <c r="H54" s="107"/>
      <c r="I54" s="107"/>
      <c r="J54" s="108"/>
      <c r="K54" s="108"/>
      <c r="L54" s="109"/>
      <c r="M54" s="119">
        <f t="shared" si="1"/>
        <v>0</v>
      </c>
      <c r="N54" s="106"/>
      <c r="O54" s="117"/>
      <c r="P54" s="110"/>
      <c r="Q54" s="107"/>
      <c r="R54" s="107"/>
      <c r="S54" s="107"/>
      <c r="T54" s="109"/>
      <c r="U54" s="109"/>
      <c r="V54" s="109"/>
      <c r="W54" s="120"/>
      <c r="X54" s="106"/>
      <c r="Y54" s="107"/>
      <c r="Z54" s="107"/>
      <c r="AA54" s="107"/>
      <c r="AB54" s="107"/>
      <c r="AC54" s="111"/>
      <c r="AD54" s="106"/>
      <c r="AE54" s="107"/>
      <c r="AF54" s="107"/>
      <c r="AG54" s="107"/>
      <c r="AH54" s="107"/>
      <c r="AI54" s="111"/>
      <c r="AJ54" s="106"/>
      <c r="AK54" s="107"/>
      <c r="AL54" s="107"/>
      <c r="AM54" s="107"/>
      <c r="AN54" s="107"/>
      <c r="AO54" s="111"/>
      <c r="AP54" s="70">
        <f>'Table of Motion'!AB53</f>
        <v>0</v>
      </c>
      <c r="AQ54" s="108">
        <f>'Table of Motion'!AC53</f>
        <v>0</v>
      </c>
      <c r="AR54" s="69">
        <f>'Table of Motion'!AD53</f>
        <v>0</v>
      </c>
      <c r="AS54" s="75"/>
    </row>
    <row r="55" spans="1:45" ht="15.75" thickBot="1">
      <c r="A55" s="113">
        <f>'Table of Motion'!A54</f>
        <v>0</v>
      </c>
      <c r="B55" s="114">
        <f>'Table of Motion'!B54</f>
        <v>0</v>
      </c>
      <c r="C55" s="115">
        <f>'Table of Motion'!C54</f>
        <v>0</v>
      </c>
      <c r="D55" s="116">
        <f>'Table of Motion'!G54</f>
        <v>0</v>
      </c>
      <c r="E55" s="106"/>
      <c r="F55" s="107"/>
      <c r="G55" s="107"/>
      <c r="H55" s="107"/>
      <c r="I55" s="107"/>
      <c r="J55" s="108"/>
      <c r="K55" s="108"/>
      <c r="L55" s="109"/>
      <c r="M55" s="119">
        <f t="shared" si="1"/>
        <v>0</v>
      </c>
      <c r="N55" s="106"/>
      <c r="O55" s="117"/>
      <c r="P55" s="110"/>
      <c r="Q55" s="107"/>
      <c r="R55" s="107"/>
      <c r="S55" s="107"/>
      <c r="T55" s="109"/>
      <c r="U55" s="109"/>
      <c r="V55" s="109"/>
      <c r="W55" s="120"/>
      <c r="X55" s="106"/>
      <c r="Y55" s="107"/>
      <c r="Z55" s="107"/>
      <c r="AA55" s="107"/>
      <c r="AB55" s="107"/>
      <c r="AC55" s="111"/>
      <c r="AD55" s="106"/>
      <c r="AE55" s="107"/>
      <c r="AF55" s="107"/>
      <c r="AG55" s="107"/>
      <c r="AH55" s="107"/>
      <c r="AI55" s="111"/>
      <c r="AJ55" s="106"/>
      <c r="AK55" s="107"/>
      <c r="AL55" s="107"/>
      <c r="AM55" s="107"/>
      <c r="AN55" s="107"/>
      <c r="AO55" s="111"/>
      <c r="AP55" s="70">
        <f>'Table of Motion'!AB54</f>
        <v>0</v>
      </c>
      <c r="AQ55" s="108">
        <f>'Table of Motion'!AC54</f>
        <v>0</v>
      </c>
      <c r="AR55" s="69">
        <f>'Table of Motion'!AD54</f>
        <v>0</v>
      </c>
      <c r="AS55" s="71"/>
    </row>
    <row r="56" spans="1:45" ht="15.75" thickBot="1">
      <c r="A56" s="113">
        <f>'Table of Motion'!A55</f>
        <v>0</v>
      </c>
      <c r="B56" s="114">
        <f>'Table of Motion'!B55</f>
        <v>0</v>
      </c>
      <c r="C56" s="115">
        <f>'Table of Motion'!C55</f>
        <v>0</v>
      </c>
      <c r="D56" s="116">
        <f>'Table of Motion'!G55</f>
        <v>0</v>
      </c>
      <c r="E56" s="106"/>
      <c r="F56" s="107"/>
      <c r="G56" s="107"/>
      <c r="H56" s="107"/>
      <c r="I56" s="107"/>
      <c r="J56" s="108"/>
      <c r="K56" s="108"/>
      <c r="L56" s="109"/>
      <c r="M56" s="119">
        <f t="shared" si="1"/>
        <v>0</v>
      </c>
      <c r="N56" s="106"/>
      <c r="O56" s="117"/>
      <c r="P56" s="110"/>
      <c r="Q56" s="107"/>
      <c r="R56" s="107"/>
      <c r="S56" s="107"/>
      <c r="T56" s="109"/>
      <c r="U56" s="109"/>
      <c r="V56" s="109"/>
      <c r="W56" s="120"/>
      <c r="X56" s="106"/>
      <c r="Y56" s="107"/>
      <c r="Z56" s="107"/>
      <c r="AA56" s="107"/>
      <c r="AB56" s="107"/>
      <c r="AC56" s="111"/>
      <c r="AD56" s="106"/>
      <c r="AE56" s="107"/>
      <c r="AF56" s="107"/>
      <c r="AG56" s="107"/>
      <c r="AH56" s="107"/>
      <c r="AI56" s="111"/>
      <c r="AJ56" s="106"/>
      <c r="AK56" s="107"/>
      <c r="AL56" s="107"/>
      <c r="AM56" s="107"/>
      <c r="AN56" s="107"/>
      <c r="AO56" s="111"/>
      <c r="AP56" s="70">
        <f>'Table of Motion'!AB55</f>
        <v>0</v>
      </c>
      <c r="AQ56" s="108">
        <f>'Table of Motion'!AC55</f>
        <v>0</v>
      </c>
      <c r="AR56" s="69">
        <f>'Table of Motion'!AD55</f>
        <v>0</v>
      </c>
      <c r="AS56" s="71"/>
    </row>
    <row r="57" spans="1:45" ht="15.75" thickBot="1">
      <c r="A57" s="113">
        <f>'Table of Motion'!A56</f>
        <v>0</v>
      </c>
      <c r="B57" s="114">
        <f>'Table of Motion'!B56</f>
        <v>0</v>
      </c>
      <c r="C57" s="115">
        <f>'Table of Motion'!C56</f>
        <v>0</v>
      </c>
      <c r="D57" s="116">
        <f>'Table of Motion'!G56</f>
        <v>0</v>
      </c>
      <c r="E57" s="106"/>
      <c r="F57" s="107"/>
      <c r="G57" s="107"/>
      <c r="H57" s="107"/>
      <c r="I57" s="107"/>
      <c r="J57" s="108"/>
      <c r="K57" s="108"/>
      <c r="L57" s="109"/>
      <c r="M57" s="119">
        <f t="shared" si="1"/>
        <v>0</v>
      </c>
      <c r="N57" s="106"/>
      <c r="O57" s="117"/>
      <c r="P57" s="110"/>
      <c r="Q57" s="107"/>
      <c r="R57" s="107"/>
      <c r="S57" s="107"/>
      <c r="T57" s="109"/>
      <c r="U57" s="109"/>
      <c r="V57" s="109"/>
      <c r="W57" s="120"/>
      <c r="X57" s="106"/>
      <c r="Y57" s="107"/>
      <c r="Z57" s="107"/>
      <c r="AA57" s="107"/>
      <c r="AB57" s="107"/>
      <c r="AC57" s="111"/>
      <c r="AD57" s="106"/>
      <c r="AE57" s="107"/>
      <c r="AF57" s="107"/>
      <c r="AG57" s="107"/>
      <c r="AH57" s="107"/>
      <c r="AI57" s="111"/>
      <c r="AJ57" s="106"/>
      <c r="AK57" s="107"/>
      <c r="AL57" s="107"/>
      <c r="AM57" s="107"/>
      <c r="AN57" s="107"/>
      <c r="AO57" s="111"/>
      <c r="AP57" s="70">
        <f>'Table of Motion'!AB56</f>
        <v>0</v>
      </c>
      <c r="AQ57" s="108">
        <f>'Table of Motion'!AC56</f>
        <v>0</v>
      </c>
      <c r="AR57" s="69">
        <f>'Table of Motion'!AD56</f>
        <v>0</v>
      </c>
      <c r="AS57" s="71"/>
    </row>
    <row r="58" spans="1:45" ht="15.75" thickBot="1">
      <c r="A58" s="113">
        <f>'Table of Motion'!A57</f>
        <v>0</v>
      </c>
      <c r="B58" s="114">
        <f>'Table of Motion'!B57</f>
        <v>0</v>
      </c>
      <c r="C58" s="115">
        <f>'Table of Motion'!C57</f>
        <v>0</v>
      </c>
      <c r="D58" s="116">
        <f>'Table of Motion'!G57</f>
        <v>0</v>
      </c>
      <c r="E58" s="106"/>
      <c r="F58" s="107"/>
      <c r="G58" s="107"/>
      <c r="H58" s="107"/>
      <c r="I58" s="107"/>
      <c r="J58" s="108"/>
      <c r="K58" s="108"/>
      <c r="L58" s="109"/>
      <c r="M58" s="119">
        <f t="shared" si="1"/>
        <v>0</v>
      </c>
      <c r="N58" s="106"/>
      <c r="O58" s="117"/>
      <c r="P58" s="110"/>
      <c r="Q58" s="107"/>
      <c r="R58" s="107"/>
      <c r="S58" s="107"/>
      <c r="T58" s="109"/>
      <c r="U58" s="109"/>
      <c r="V58" s="109"/>
      <c r="W58" s="120"/>
      <c r="X58" s="106"/>
      <c r="Y58" s="107"/>
      <c r="Z58" s="107"/>
      <c r="AA58" s="107"/>
      <c r="AB58" s="107"/>
      <c r="AC58" s="111"/>
      <c r="AD58" s="106"/>
      <c r="AE58" s="107"/>
      <c r="AF58" s="107"/>
      <c r="AG58" s="107"/>
      <c r="AH58" s="107"/>
      <c r="AI58" s="111"/>
      <c r="AJ58" s="106"/>
      <c r="AK58" s="107"/>
      <c r="AL58" s="107"/>
      <c r="AM58" s="107"/>
      <c r="AN58" s="107"/>
      <c r="AO58" s="111"/>
      <c r="AP58" s="70">
        <f>'Table of Motion'!AB57</f>
        <v>0</v>
      </c>
      <c r="AQ58" s="108">
        <f>'Table of Motion'!AC57</f>
        <v>0</v>
      </c>
      <c r="AR58" s="69">
        <f>'Table of Motion'!AD57</f>
        <v>0</v>
      </c>
      <c r="AS58" s="71"/>
    </row>
    <row r="59" spans="1:45" ht="15.75" thickBot="1">
      <c r="A59" s="113">
        <f>'Table of Motion'!A58</f>
        <v>0</v>
      </c>
      <c r="B59" s="114">
        <f>'Table of Motion'!B58</f>
        <v>0</v>
      </c>
      <c r="C59" s="115">
        <f>'Table of Motion'!C58</f>
        <v>0</v>
      </c>
      <c r="D59" s="116">
        <f>'Table of Motion'!G58</f>
        <v>0</v>
      </c>
      <c r="E59" s="106"/>
      <c r="F59" s="107"/>
      <c r="G59" s="107"/>
      <c r="H59" s="107"/>
      <c r="I59" s="107"/>
      <c r="J59" s="108"/>
      <c r="K59" s="108"/>
      <c r="L59" s="109"/>
      <c r="M59" s="119">
        <f t="shared" si="1"/>
        <v>0</v>
      </c>
      <c r="N59" s="106"/>
      <c r="O59" s="117"/>
      <c r="P59" s="110"/>
      <c r="Q59" s="107"/>
      <c r="R59" s="107"/>
      <c r="S59" s="107"/>
      <c r="T59" s="109"/>
      <c r="U59" s="109"/>
      <c r="V59" s="109"/>
      <c r="W59" s="120"/>
      <c r="X59" s="106"/>
      <c r="Y59" s="107"/>
      <c r="Z59" s="107"/>
      <c r="AA59" s="107"/>
      <c r="AB59" s="107"/>
      <c r="AC59" s="111"/>
      <c r="AD59" s="106"/>
      <c r="AE59" s="107"/>
      <c r="AF59" s="107"/>
      <c r="AG59" s="107"/>
      <c r="AH59" s="107"/>
      <c r="AI59" s="111"/>
      <c r="AJ59" s="106"/>
      <c r="AK59" s="107"/>
      <c r="AL59" s="107"/>
      <c r="AM59" s="107"/>
      <c r="AN59" s="107"/>
      <c r="AO59" s="111"/>
      <c r="AP59" s="70">
        <f>'Table of Motion'!AB58</f>
        <v>0</v>
      </c>
      <c r="AQ59" s="108">
        <f>'Table of Motion'!AC58</f>
        <v>0</v>
      </c>
      <c r="AR59" s="69">
        <f>'Table of Motion'!AD58</f>
        <v>0</v>
      </c>
      <c r="AS59" s="71"/>
    </row>
    <row r="60" spans="1:45" ht="15.75" thickBot="1">
      <c r="A60" s="113">
        <f>'Table of Motion'!A59</f>
        <v>0</v>
      </c>
      <c r="B60" s="114">
        <f>'Table of Motion'!B59</f>
        <v>0</v>
      </c>
      <c r="C60" s="115">
        <f>'Table of Motion'!C59</f>
        <v>0</v>
      </c>
      <c r="D60" s="116">
        <f>'Table of Motion'!G59</f>
        <v>0</v>
      </c>
      <c r="E60" s="106"/>
      <c r="F60" s="107"/>
      <c r="G60" s="107"/>
      <c r="H60" s="107"/>
      <c r="I60" s="107"/>
      <c r="J60" s="108"/>
      <c r="K60" s="108"/>
      <c r="L60" s="109"/>
      <c r="M60" s="119">
        <f t="shared" si="1"/>
        <v>0</v>
      </c>
      <c r="N60" s="106"/>
      <c r="O60" s="117"/>
      <c r="P60" s="110"/>
      <c r="Q60" s="107"/>
      <c r="R60" s="107"/>
      <c r="S60" s="107"/>
      <c r="T60" s="109"/>
      <c r="U60" s="109"/>
      <c r="V60" s="109"/>
      <c r="W60" s="120"/>
      <c r="X60" s="106"/>
      <c r="Y60" s="107"/>
      <c r="Z60" s="107"/>
      <c r="AA60" s="107"/>
      <c r="AB60" s="107"/>
      <c r="AC60" s="111"/>
      <c r="AD60" s="106"/>
      <c r="AE60" s="107"/>
      <c r="AF60" s="107"/>
      <c r="AG60" s="107"/>
      <c r="AH60" s="107"/>
      <c r="AI60" s="111"/>
      <c r="AJ60" s="106"/>
      <c r="AK60" s="107"/>
      <c r="AL60" s="107"/>
      <c r="AM60" s="107"/>
      <c r="AN60" s="107"/>
      <c r="AO60" s="111"/>
      <c r="AP60" s="70">
        <f>'Table of Motion'!AB59</f>
        <v>0</v>
      </c>
      <c r="AQ60" s="108">
        <f>'Table of Motion'!AC59</f>
        <v>0</v>
      </c>
      <c r="AR60" s="69">
        <f>'Table of Motion'!AD59</f>
        <v>0</v>
      </c>
      <c r="AS60" s="71"/>
    </row>
    <row r="61" spans="1:45" ht="15.75" thickBot="1">
      <c r="A61" s="113">
        <f>'Table of Motion'!A60</f>
        <v>0</v>
      </c>
      <c r="B61" s="114">
        <f>'Table of Motion'!B60</f>
        <v>0</v>
      </c>
      <c r="C61" s="115">
        <f>'Table of Motion'!C60</f>
        <v>0</v>
      </c>
      <c r="D61" s="116">
        <f>'Table of Motion'!G60</f>
        <v>0</v>
      </c>
      <c r="E61" s="106"/>
      <c r="F61" s="107"/>
      <c r="G61" s="107"/>
      <c r="H61" s="107"/>
      <c r="I61" s="107"/>
      <c r="J61" s="108"/>
      <c r="K61" s="108"/>
      <c r="L61" s="109"/>
      <c r="M61" s="119">
        <f t="shared" si="1"/>
        <v>0</v>
      </c>
      <c r="N61" s="106"/>
      <c r="O61" s="117"/>
      <c r="P61" s="110"/>
      <c r="Q61" s="107"/>
      <c r="R61" s="107"/>
      <c r="S61" s="107"/>
      <c r="T61" s="109"/>
      <c r="U61" s="109"/>
      <c r="V61" s="109"/>
      <c r="W61" s="120"/>
      <c r="X61" s="106"/>
      <c r="Y61" s="107"/>
      <c r="Z61" s="107"/>
      <c r="AA61" s="107"/>
      <c r="AB61" s="107"/>
      <c r="AC61" s="111"/>
      <c r="AD61" s="106"/>
      <c r="AE61" s="107"/>
      <c r="AF61" s="107"/>
      <c r="AG61" s="107"/>
      <c r="AH61" s="107"/>
      <c r="AI61" s="111"/>
      <c r="AJ61" s="106"/>
      <c r="AK61" s="107"/>
      <c r="AL61" s="107"/>
      <c r="AM61" s="107"/>
      <c r="AN61" s="107"/>
      <c r="AO61" s="111"/>
      <c r="AP61" s="70">
        <f>'Table of Motion'!AB60</f>
        <v>0</v>
      </c>
      <c r="AQ61" s="108">
        <f>'Table of Motion'!AC60</f>
        <v>0</v>
      </c>
      <c r="AR61" s="69">
        <f>'Table of Motion'!AD60</f>
        <v>0</v>
      </c>
      <c r="AS61" s="71"/>
    </row>
    <row r="62" spans="1:45" ht="15.75" thickBot="1">
      <c r="A62" s="113">
        <f>'Table of Motion'!A61</f>
        <v>0</v>
      </c>
      <c r="B62" s="114">
        <f>'Table of Motion'!B61</f>
        <v>0</v>
      </c>
      <c r="C62" s="115">
        <f>'Table of Motion'!C61</f>
        <v>0</v>
      </c>
      <c r="D62" s="116">
        <f>'Table of Motion'!G61</f>
        <v>0</v>
      </c>
      <c r="E62" s="106"/>
      <c r="F62" s="107"/>
      <c r="G62" s="107"/>
      <c r="H62" s="107"/>
      <c r="I62" s="107"/>
      <c r="J62" s="108"/>
      <c r="K62" s="108"/>
      <c r="L62" s="109"/>
      <c r="M62" s="119">
        <f t="shared" si="1"/>
        <v>0</v>
      </c>
      <c r="N62" s="106"/>
      <c r="O62" s="117"/>
      <c r="P62" s="110"/>
      <c r="Q62" s="107"/>
      <c r="R62" s="107"/>
      <c r="S62" s="107"/>
      <c r="T62" s="109"/>
      <c r="U62" s="109"/>
      <c r="V62" s="109"/>
      <c r="W62" s="120"/>
      <c r="X62" s="106"/>
      <c r="Y62" s="107"/>
      <c r="Z62" s="107"/>
      <c r="AA62" s="107"/>
      <c r="AB62" s="107"/>
      <c r="AC62" s="111"/>
      <c r="AD62" s="106"/>
      <c r="AE62" s="107"/>
      <c r="AF62" s="107"/>
      <c r="AG62" s="107"/>
      <c r="AH62" s="107"/>
      <c r="AI62" s="111"/>
      <c r="AJ62" s="106"/>
      <c r="AK62" s="107"/>
      <c r="AL62" s="107"/>
      <c r="AM62" s="107"/>
      <c r="AN62" s="107"/>
      <c r="AO62" s="111"/>
      <c r="AP62" s="70">
        <f>'Table of Motion'!AB61</f>
        <v>0</v>
      </c>
      <c r="AQ62" s="108">
        <f>'Table of Motion'!AC61</f>
        <v>0</v>
      </c>
      <c r="AR62" s="69">
        <f>'Table of Motion'!AD61</f>
        <v>0</v>
      </c>
      <c r="AS62" s="71"/>
    </row>
    <row r="63" spans="1:45" ht="15.75" thickBot="1">
      <c r="A63" s="113">
        <f>'Table of Motion'!A62</f>
        <v>0</v>
      </c>
      <c r="B63" s="114">
        <f>'Table of Motion'!B62</f>
        <v>0</v>
      </c>
      <c r="C63" s="115">
        <f>'Table of Motion'!C62</f>
        <v>0</v>
      </c>
      <c r="D63" s="116">
        <f>'Table of Motion'!G62</f>
        <v>0</v>
      </c>
      <c r="E63" s="106"/>
      <c r="F63" s="107"/>
      <c r="G63" s="107"/>
      <c r="H63" s="107"/>
      <c r="I63" s="107"/>
      <c r="J63" s="108"/>
      <c r="K63" s="108"/>
      <c r="L63" s="109"/>
      <c r="M63" s="119">
        <f t="shared" si="1"/>
        <v>0</v>
      </c>
      <c r="N63" s="106"/>
      <c r="O63" s="117"/>
      <c r="P63" s="110"/>
      <c r="Q63" s="107"/>
      <c r="R63" s="107"/>
      <c r="S63" s="107"/>
      <c r="T63" s="109"/>
      <c r="U63" s="109"/>
      <c r="V63" s="109"/>
      <c r="W63" s="120"/>
      <c r="X63" s="106"/>
      <c r="Y63" s="107"/>
      <c r="Z63" s="107"/>
      <c r="AA63" s="107"/>
      <c r="AB63" s="107"/>
      <c r="AC63" s="111"/>
      <c r="AD63" s="106"/>
      <c r="AE63" s="107"/>
      <c r="AF63" s="107"/>
      <c r="AG63" s="107"/>
      <c r="AH63" s="107"/>
      <c r="AI63" s="111"/>
      <c r="AJ63" s="106"/>
      <c r="AK63" s="107"/>
      <c r="AL63" s="107"/>
      <c r="AM63" s="107"/>
      <c r="AN63" s="107"/>
      <c r="AO63" s="111"/>
      <c r="AP63" s="70">
        <f>'Table of Motion'!AB62</f>
        <v>0</v>
      </c>
      <c r="AQ63" s="108">
        <f>'Table of Motion'!AC62</f>
        <v>0</v>
      </c>
      <c r="AR63" s="69">
        <f>'Table of Motion'!AD62</f>
        <v>0</v>
      </c>
      <c r="AS63" s="71"/>
    </row>
    <row r="64" spans="1:45" ht="15.75" thickBot="1">
      <c r="A64" s="113">
        <f>'Table of Motion'!A63</f>
        <v>0</v>
      </c>
      <c r="B64" s="114">
        <f>'Table of Motion'!B63</f>
        <v>0</v>
      </c>
      <c r="C64" s="115">
        <f>'Table of Motion'!C63</f>
        <v>0</v>
      </c>
      <c r="D64" s="116">
        <f>'Table of Motion'!G63</f>
        <v>0</v>
      </c>
      <c r="E64" s="106"/>
      <c r="F64" s="107"/>
      <c r="G64" s="107"/>
      <c r="H64" s="107"/>
      <c r="I64" s="107"/>
      <c r="J64" s="108"/>
      <c r="K64" s="108"/>
      <c r="L64" s="109"/>
      <c r="M64" s="119">
        <f t="shared" si="1"/>
        <v>0</v>
      </c>
      <c r="N64" s="106"/>
      <c r="O64" s="117"/>
      <c r="P64" s="110"/>
      <c r="Q64" s="107"/>
      <c r="R64" s="107"/>
      <c r="S64" s="107"/>
      <c r="T64" s="109"/>
      <c r="U64" s="109"/>
      <c r="V64" s="109"/>
      <c r="W64" s="120"/>
      <c r="X64" s="106"/>
      <c r="Y64" s="107"/>
      <c r="Z64" s="107"/>
      <c r="AA64" s="107"/>
      <c r="AB64" s="107"/>
      <c r="AC64" s="111"/>
      <c r="AD64" s="106"/>
      <c r="AE64" s="107"/>
      <c r="AF64" s="107"/>
      <c r="AG64" s="107"/>
      <c r="AH64" s="107"/>
      <c r="AI64" s="111"/>
      <c r="AJ64" s="106"/>
      <c r="AK64" s="107"/>
      <c r="AL64" s="107"/>
      <c r="AM64" s="107"/>
      <c r="AN64" s="107"/>
      <c r="AO64" s="111"/>
      <c r="AP64" s="70">
        <f>'Table of Motion'!AB63</f>
        <v>0</v>
      </c>
      <c r="AQ64" s="108">
        <f>'Table of Motion'!AC63</f>
        <v>0</v>
      </c>
      <c r="AR64" s="69">
        <f>'Table of Motion'!AD63</f>
        <v>0</v>
      </c>
      <c r="AS64" s="71"/>
    </row>
    <row r="65" spans="1:45" ht="15.75" thickBot="1">
      <c r="A65" s="113">
        <f>'Table of Motion'!A64</f>
        <v>0</v>
      </c>
      <c r="B65" s="114">
        <f>'Table of Motion'!B64</f>
        <v>0</v>
      </c>
      <c r="C65" s="115">
        <f>'Table of Motion'!C64</f>
        <v>0</v>
      </c>
      <c r="D65" s="116">
        <f>'Table of Motion'!G64</f>
        <v>0</v>
      </c>
      <c r="E65" s="106"/>
      <c r="F65" s="107"/>
      <c r="G65" s="107"/>
      <c r="H65" s="107"/>
      <c r="I65" s="107"/>
      <c r="J65" s="108"/>
      <c r="K65" s="108"/>
      <c r="L65" s="109"/>
      <c r="M65" s="119">
        <f t="shared" si="1"/>
        <v>0</v>
      </c>
      <c r="N65" s="106"/>
      <c r="O65" s="117"/>
      <c r="P65" s="110"/>
      <c r="Q65" s="107"/>
      <c r="R65" s="107"/>
      <c r="S65" s="107"/>
      <c r="T65" s="109"/>
      <c r="U65" s="109"/>
      <c r="V65" s="109"/>
      <c r="W65" s="120"/>
      <c r="X65" s="106"/>
      <c r="Y65" s="107"/>
      <c r="Z65" s="107"/>
      <c r="AA65" s="107"/>
      <c r="AB65" s="107"/>
      <c r="AC65" s="111"/>
      <c r="AD65" s="106"/>
      <c r="AE65" s="107"/>
      <c r="AF65" s="107"/>
      <c r="AG65" s="107"/>
      <c r="AH65" s="107"/>
      <c r="AI65" s="111"/>
      <c r="AJ65" s="106"/>
      <c r="AK65" s="107"/>
      <c r="AL65" s="107"/>
      <c r="AM65" s="107"/>
      <c r="AN65" s="107"/>
      <c r="AO65" s="111"/>
      <c r="AP65" s="70">
        <f>'Table of Motion'!AB64</f>
        <v>0</v>
      </c>
      <c r="AQ65" s="108">
        <f>'Table of Motion'!AC64</f>
        <v>0</v>
      </c>
      <c r="AR65" s="69">
        <f>'Table of Motion'!AD64</f>
        <v>0</v>
      </c>
      <c r="AS65" s="71"/>
    </row>
    <row r="66" spans="1:45" ht="15.75" thickBot="1">
      <c r="A66" s="113">
        <f>'Table of Motion'!A65</f>
        <v>0</v>
      </c>
      <c r="B66" s="114">
        <f>'Table of Motion'!B65</f>
        <v>0</v>
      </c>
      <c r="C66" s="115">
        <f>'Table of Motion'!C65</f>
        <v>0</v>
      </c>
      <c r="D66" s="116">
        <f>'Table of Motion'!G65</f>
        <v>0</v>
      </c>
      <c r="E66" s="106"/>
      <c r="F66" s="107"/>
      <c r="G66" s="107"/>
      <c r="H66" s="107"/>
      <c r="I66" s="107"/>
      <c r="J66" s="108"/>
      <c r="K66" s="108"/>
      <c r="L66" s="109"/>
      <c r="M66" s="119">
        <f t="shared" si="1"/>
        <v>0</v>
      </c>
      <c r="N66" s="106"/>
      <c r="O66" s="117"/>
      <c r="P66" s="110"/>
      <c r="Q66" s="107"/>
      <c r="R66" s="107"/>
      <c r="S66" s="107"/>
      <c r="T66" s="109"/>
      <c r="U66" s="109"/>
      <c r="V66" s="109"/>
      <c r="W66" s="120"/>
      <c r="X66" s="106"/>
      <c r="Y66" s="107"/>
      <c r="Z66" s="107"/>
      <c r="AA66" s="107"/>
      <c r="AB66" s="107"/>
      <c r="AC66" s="111"/>
      <c r="AD66" s="106"/>
      <c r="AE66" s="107"/>
      <c r="AF66" s="107"/>
      <c r="AG66" s="107"/>
      <c r="AH66" s="107"/>
      <c r="AI66" s="111"/>
      <c r="AJ66" s="106"/>
      <c r="AK66" s="107"/>
      <c r="AL66" s="107"/>
      <c r="AM66" s="107"/>
      <c r="AN66" s="107"/>
      <c r="AO66" s="111"/>
      <c r="AP66" s="70">
        <f>'Table of Motion'!AB65</f>
        <v>0</v>
      </c>
      <c r="AQ66" s="108">
        <f>'Table of Motion'!AC65</f>
        <v>0</v>
      </c>
      <c r="AR66" s="69">
        <f>'Table of Motion'!AD65</f>
        <v>0</v>
      </c>
      <c r="AS66" s="71"/>
    </row>
    <row r="67" spans="1:45" ht="15.75" thickBot="1">
      <c r="A67" s="113">
        <f>'Table of Motion'!A66</f>
        <v>0</v>
      </c>
      <c r="B67" s="114">
        <f>'Table of Motion'!B66</f>
        <v>0</v>
      </c>
      <c r="C67" s="115">
        <f>'Table of Motion'!C66</f>
        <v>0</v>
      </c>
      <c r="D67" s="116">
        <f>'Table of Motion'!G66</f>
        <v>0</v>
      </c>
      <c r="E67" s="106"/>
      <c r="F67" s="107"/>
      <c r="G67" s="107"/>
      <c r="H67" s="107"/>
      <c r="I67" s="107"/>
      <c r="J67" s="108"/>
      <c r="K67" s="108"/>
      <c r="L67" s="109"/>
      <c r="M67" s="119">
        <f t="shared" si="1"/>
        <v>0</v>
      </c>
      <c r="N67" s="106"/>
      <c r="O67" s="117"/>
      <c r="P67" s="110"/>
      <c r="Q67" s="107"/>
      <c r="R67" s="107"/>
      <c r="S67" s="107"/>
      <c r="T67" s="109"/>
      <c r="U67" s="109"/>
      <c r="V67" s="109"/>
      <c r="W67" s="120"/>
      <c r="X67" s="106"/>
      <c r="Y67" s="107"/>
      <c r="Z67" s="107"/>
      <c r="AA67" s="107"/>
      <c r="AB67" s="107"/>
      <c r="AC67" s="111"/>
      <c r="AD67" s="106"/>
      <c r="AE67" s="107"/>
      <c r="AF67" s="107"/>
      <c r="AG67" s="107"/>
      <c r="AH67" s="107"/>
      <c r="AI67" s="111"/>
      <c r="AJ67" s="106"/>
      <c r="AK67" s="107"/>
      <c r="AL67" s="107"/>
      <c r="AM67" s="107"/>
      <c r="AN67" s="107"/>
      <c r="AO67" s="111"/>
      <c r="AP67" s="70">
        <f>'Table of Motion'!AB66</f>
        <v>0</v>
      </c>
      <c r="AQ67" s="108">
        <f>'Table of Motion'!AC66</f>
        <v>0</v>
      </c>
      <c r="AR67" s="69">
        <f>'Table of Motion'!AD66</f>
        <v>0</v>
      </c>
      <c r="AS67" s="71"/>
    </row>
    <row r="68" spans="1:45" ht="15.75" thickBot="1">
      <c r="A68" s="113">
        <f>'Table of Motion'!A67</f>
        <v>0</v>
      </c>
      <c r="B68" s="114">
        <f>'Table of Motion'!B67</f>
        <v>0</v>
      </c>
      <c r="C68" s="115">
        <f>'Table of Motion'!C67</f>
        <v>0</v>
      </c>
      <c r="D68" s="116">
        <f>'Table of Motion'!G67</f>
        <v>0</v>
      </c>
      <c r="E68" s="106"/>
      <c r="F68" s="107"/>
      <c r="G68" s="107"/>
      <c r="H68" s="107"/>
      <c r="I68" s="107"/>
      <c r="J68" s="108"/>
      <c r="K68" s="108"/>
      <c r="L68" s="109"/>
      <c r="M68" s="119">
        <f t="shared" si="1"/>
        <v>0</v>
      </c>
      <c r="N68" s="106"/>
      <c r="O68" s="117"/>
      <c r="P68" s="110"/>
      <c r="Q68" s="107"/>
      <c r="R68" s="107"/>
      <c r="S68" s="107"/>
      <c r="T68" s="109"/>
      <c r="U68" s="109"/>
      <c r="V68" s="109"/>
      <c r="W68" s="120"/>
      <c r="X68" s="106"/>
      <c r="Y68" s="107"/>
      <c r="Z68" s="107"/>
      <c r="AA68" s="107"/>
      <c r="AB68" s="107"/>
      <c r="AC68" s="111"/>
      <c r="AD68" s="106"/>
      <c r="AE68" s="107"/>
      <c r="AF68" s="107"/>
      <c r="AG68" s="107"/>
      <c r="AH68" s="107"/>
      <c r="AI68" s="111"/>
      <c r="AJ68" s="106"/>
      <c r="AK68" s="107"/>
      <c r="AL68" s="107"/>
      <c r="AM68" s="107"/>
      <c r="AN68" s="107"/>
      <c r="AO68" s="111"/>
      <c r="AP68" s="70">
        <f>'Table of Motion'!AB67</f>
        <v>0</v>
      </c>
      <c r="AQ68" s="108">
        <f>'Table of Motion'!AC67</f>
        <v>0</v>
      </c>
      <c r="AR68" s="69">
        <f>'Table of Motion'!AD67</f>
        <v>0</v>
      </c>
      <c r="AS68" s="71"/>
    </row>
    <row r="69" spans="1:45" ht="15.75" thickBot="1">
      <c r="A69" s="113">
        <f>'Table of Motion'!A68</f>
        <v>0</v>
      </c>
      <c r="B69" s="114">
        <f>'Table of Motion'!B68</f>
        <v>0</v>
      </c>
      <c r="C69" s="115">
        <f>'Table of Motion'!C68</f>
        <v>0</v>
      </c>
      <c r="D69" s="116">
        <f>'Table of Motion'!G68</f>
        <v>0</v>
      </c>
      <c r="E69" s="106"/>
      <c r="F69" s="107"/>
      <c r="G69" s="107"/>
      <c r="H69" s="107"/>
      <c r="I69" s="107"/>
      <c r="J69" s="108"/>
      <c r="K69" s="108"/>
      <c r="L69" s="109"/>
      <c r="M69" s="119">
        <f t="shared" ref="M69:M84" si="2">IF(ISBLANK(E69),,IF(E69=$AV$2,360/K69/L69/J69,"N/A"))</f>
        <v>0</v>
      </c>
      <c r="N69" s="106"/>
      <c r="O69" s="117"/>
      <c r="P69" s="110"/>
      <c r="Q69" s="107"/>
      <c r="R69" s="107"/>
      <c r="S69" s="107"/>
      <c r="T69" s="109"/>
      <c r="U69" s="109"/>
      <c r="V69" s="109"/>
      <c r="W69" s="120"/>
      <c r="X69" s="106"/>
      <c r="Y69" s="107"/>
      <c r="Z69" s="107"/>
      <c r="AA69" s="107"/>
      <c r="AB69" s="107"/>
      <c r="AC69" s="111"/>
      <c r="AD69" s="106"/>
      <c r="AE69" s="107"/>
      <c r="AF69" s="107"/>
      <c r="AG69" s="107"/>
      <c r="AH69" s="107"/>
      <c r="AI69" s="111"/>
      <c r="AJ69" s="106"/>
      <c r="AK69" s="107"/>
      <c r="AL69" s="107"/>
      <c r="AM69" s="107"/>
      <c r="AN69" s="107"/>
      <c r="AO69" s="111"/>
      <c r="AP69" s="70">
        <f>'Table of Motion'!AB68</f>
        <v>0</v>
      </c>
      <c r="AQ69" s="108">
        <f>'Table of Motion'!AC68</f>
        <v>0</v>
      </c>
      <c r="AR69" s="69">
        <f>'Table of Motion'!AD68</f>
        <v>0</v>
      </c>
      <c r="AS69" s="71"/>
    </row>
    <row r="70" spans="1:45" ht="15.75" thickBot="1">
      <c r="A70" s="113">
        <f>'Table of Motion'!A69</f>
        <v>0</v>
      </c>
      <c r="B70" s="114">
        <f>'Table of Motion'!B69</f>
        <v>0</v>
      </c>
      <c r="C70" s="115">
        <f>'Table of Motion'!C69</f>
        <v>0</v>
      </c>
      <c r="D70" s="116">
        <f>'Table of Motion'!G69</f>
        <v>0</v>
      </c>
      <c r="E70" s="106"/>
      <c r="F70" s="107"/>
      <c r="G70" s="107"/>
      <c r="H70" s="107"/>
      <c r="I70" s="107"/>
      <c r="J70" s="108"/>
      <c r="K70" s="108"/>
      <c r="L70" s="109"/>
      <c r="M70" s="119">
        <f t="shared" si="2"/>
        <v>0</v>
      </c>
      <c r="N70" s="106"/>
      <c r="O70" s="117"/>
      <c r="P70" s="110"/>
      <c r="Q70" s="107"/>
      <c r="R70" s="107"/>
      <c r="S70" s="107"/>
      <c r="T70" s="109"/>
      <c r="U70" s="109"/>
      <c r="V70" s="109"/>
      <c r="W70" s="120"/>
      <c r="X70" s="106"/>
      <c r="Y70" s="107"/>
      <c r="Z70" s="107"/>
      <c r="AA70" s="107"/>
      <c r="AB70" s="107"/>
      <c r="AC70" s="111"/>
      <c r="AD70" s="106"/>
      <c r="AE70" s="107"/>
      <c r="AF70" s="107"/>
      <c r="AG70" s="107"/>
      <c r="AH70" s="107"/>
      <c r="AI70" s="111"/>
      <c r="AJ70" s="106"/>
      <c r="AK70" s="107"/>
      <c r="AL70" s="107"/>
      <c r="AM70" s="107"/>
      <c r="AN70" s="107"/>
      <c r="AO70" s="111"/>
      <c r="AP70" s="70">
        <f>'Table of Motion'!AB69</f>
        <v>0</v>
      </c>
      <c r="AQ70" s="108">
        <f>'Table of Motion'!AC69</f>
        <v>0</v>
      </c>
      <c r="AR70" s="69">
        <f>'Table of Motion'!AD69</f>
        <v>0</v>
      </c>
      <c r="AS70" s="71"/>
    </row>
    <row r="71" spans="1:45" ht="15.75" thickBot="1">
      <c r="A71" s="113">
        <f>'Table of Motion'!A70</f>
        <v>0</v>
      </c>
      <c r="B71" s="114">
        <f>'Table of Motion'!B70</f>
        <v>0</v>
      </c>
      <c r="C71" s="115">
        <f>'Table of Motion'!C70</f>
        <v>0</v>
      </c>
      <c r="D71" s="116">
        <f>'Table of Motion'!G70</f>
        <v>0</v>
      </c>
      <c r="E71" s="106"/>
      <c r="F71" s="107"/>
      <c r="G71" s="107"/>
      <c r="H71" s="107"/>
      <c r="I71" s="107"/>
      <c r="J71" s="108"/>
      <c r="K71" s="108"/>
      <c r="L71" s="109"/>
      <c r="M71" s="119">
        <f t="shared" si="2"/>
        <v>0</v>
      </c>
      <c r="N71" s="106"/>
      <c r="O71" s="117"/>
      <c r="P71" s="110"/>
      <c r="Q71" s="107"/>
      <c r="R71" s="107"/>
      <c r="S71" s="107"/>
      <c r="T71" s="109"/>
      <c r="U71" s="109"/>
      <c r="V71" s="109"/>
      <c r="W71" s="120"/>
      <c r="X71" s="106"/>
      <c r="Y71" s="107"/>
      <c r="Z71" s="107"/>
      <c r="AA71" s="107"/>
      <c r="AB71" s="107"/>
      <c r="AC71" s="111"/>
      <c r="AD71" s="106"/>
      <c r="AE71" s="107"/>
      <c r="AF71" s="107"/>
      <c r="AG71" s="107"/>
      <c r="AH71" s="107"/>
      <c r="AI71" s="111"/>
      <c r="AJ71" s="106"/>
      <c r="AK71" s="107"/>
      <c r="AL71" s="107"/>
      <c r="AM71" s="107"/>
      <c r="AN71" s="107"/>
      <c r="AO71" s="111"/>
      <c r="AP71" s="70">
        <f>'Table of Motion'!AB70</f>
        <v>0</v>
      </c>
      <c r="AQ71" s="108">
        <f>'Table of Motion'!AC70</f>
        <v>0</v>
      </c>
      <c r="AR71" s="69">
        <f>'Table of Motion'!AD70</f>
        <v>0</v>
      </c>
      <c r="AS71" s="71"/>
    </row>
    <row r="72" spans="1:45" ht="15.75" thickBot="1">
      <c r="A72" s="113">
        <f>'Table of Motion'!A71</f>
        <v>0</v>
      </c>
      <c r="B72" s="114">
        <f>'Table of Motion'!B71</f>
        <v>0</v>
      </c>
      <c r="C72" s="115">
        <f>'Table of Motion'!C71</f>
        <v>0</v>
      </c>
      <c r="D72" s="116">
        <f>'Table of Motion'!G71</f>
        <v>0</v>
      </c>
      <c r="E72" s="106"/>
      <c r="F72" s="107"/>
      <c r="G72" s="107"/>
      <c r="H72" s="107"/>
      <c r="I72" s="107"/>
      <c r="J72" s="108"/>
      <c r="K72" s="108"/>
      <c r="L72" s="109"/>
      <c r="M72" s="119">
        <f t="shared" si="2"/>
        <v>0</v>
      </c>
      <c r="N72" s="106"/>
      <c r="O72" s="117"/>
      <c r="P72" s="110"/>
      <c r="Q72" s="107"/>
      <c r="R72" s="107"/>
      <c r="S72" s="107"/>
      <c r="T72" s="109"/>
      <c r="U72" s="109"/>
      <c r="V72" s="109"/>
      <c r="W72" s="120"/>
      <c r="X72" s="106"/>
      <c r="Y72" s="107"/>
      <c r="Z72" s="107"/>
      <c r="AA72" s="107"/>
      <c r="AB72" s="107"/>
      <c r="AC72" s="111"/>
      <c r="AD72" s="106"/>
      <c r="AE72" s="107"/>
      <c r="AF72" s="107"/>
      <c r="AG72" s="107"/>
      <c r="AH72" s="107"/>
      <c r="AI72" s="111"/>
      <c r="AJ72" s="106"/>
      <c r="AK72" s="107"/>
      <c r="AL72" s="107"/>
      <c r="AM72" s="107"/>
      <c r="AN72" s="107"/>
      <c r="AO72" s="111"/>
      <c r="AP72" s="70">
        <f>'Table of Motion'!AB71</f>
        <v>0</v>
      </c>
      <c r="AQ72" s="108">
        <f>'Table of Motion'!AC71</f>
        <v>0</v>
      </c>
      <c r="AR72" s="69">
        <f>'Table of Motion'!AD71</f>
        <v>0</v>
      </c>
      <c r="AS72" s="71"/>
    </row>
    <row r="73" spans="1:45" ht="15.75" thickBot="1">
      <c r="A73" s="113">
        <f>'Table of Motion'!A72</f>
        <v>0</v>
      </c>
      <c r="B73" s="114">
        <f>'Table of Motion'!B72</f>
        <v>0</v>
      </c>
      <c r="C73" s="115">
        <f>'Table of Motion'!C72</f>
        <v>0</v>
      </c>
      <c r="D73" s="116">
        <f>'Table of Motion'!G72</f>
        <v>0</v>
      </c>
      <c r="E73" s="106"/>
      <c r="F73" s="107"/>
      <c r="G73" s="107"/>
      <c r="H73" s="107"/>
      <c r="I73" s="107"/>
      <c r="J73" s="108"/>
      <c r="K73" s="108"/>
      <c r="L73" s="109"/>
      <c r="M73" s="119">
        <f t="shared" si="2"/>
        <v>0</v>
      </c>
      <c r="N73" s="106"/>
      <c r="O73" s="117"/>
      <c r="P73" s="110"/>
      <c r="Q73" s="107"/>
      <c r="R73" s="107"/>
      <c r="S73" s="107"/>
      <c r="T73" s="109"/>
      <c r="U73" s="109"/>
      <c r="V73" s="109"/>
      <c r="W73" s="120"/>
      <c r="X73" s="106"/>
      <c r="Y73" s="107"/>
      <c r="Z73" s="107"/>
      <c r="AA73" s="107"/>
      <c r="AB73" s="107"/>
      <c r="AC73" s="111"/>
      <c r="AD73" s="106"/>
      <c r="AE73" s="107"/>
      <c r="AF73" s="107"/>
      <c r="AG73" s="107"/>
      <c r="AH73" s="107"/>
      <c r="AI73" s="111"/>
      <c r="AJ73" s="106"/>
      <c r="AK73" s="107"/>
      <c r="AL73" s="107"/>
      <c r="AM73" s="107"/>
      <c r="AN73" s="107"/>
      <c r="AO73" s="111"/>
      <c r="AP73" s="70">
        <f>'Table of Motion'!AB72</f>
        <v>0</v>
      </c>
      <c r="AQ73" s="108">
        <f>'Table of Motion'!AC72</f>
        <v>0</v>
      </c>
      <c r="AR73" s="69">
        <f>'Table of Motion'!AD72</f>
        <v>0</v>
      </c>
      <c r="AS73" s="71"/>
    </row>
    <row r="74" spans="1:45" ht="15.75" thickBot="1">
      <c r="A74" s="113">
        <f>'Table of Motion'!A73</f>
        <v>0</v>
      </c>
      <c r="B74" s="114">
        <f>'Table of Motion'!B73</f>
        <v>0</v>
      </c>
      <c r="C74" s="115">
        <f>'Table of Motion'!C73</f>
        <v>0</v>
      </c>
      <c r="D74" s="116">
        <f>'Table of Motion'!G73</f>
        <v>0</v>
      </c>
      <c r="E74" s="106"/>
      <c r="F74" s="107"/>
      <c r="G74" s="107"/>
      <c r="H74" s="107"/>
      <c r="I74" s="107"/>
      <c r="J74" s="108"/>
      <c r="K74" s="108"/>
      <c r="L74" s="109"/>
      <c r="M74" s="119">
        <f t="shared" si="2"/>
        <v>0</v>
      </c>
      <c r="N74" s="106"/>
      <c r="O74" s="117"/>
      <c r="P74" s="110"/>
      <c r="Q74" s="107"/>
      <c r="R74" s="107"/>
      <c r="S74" s="107"/>
      <c r="T74" s="109"/>
      <c r="U74" s="109"/>
      <c r="V74" s="109"/>
      <c r="W74" s="120"/>
      <c r="X74" s="106"/>
      <c r="Y74" s="107"/>
      <c r="Z74" s="107"/>
      <c r="AA74" s="107"/>
      <c r="AB74" s="107"/>
      <c r="AC74" s="111"/>
      <c r="AD74" s="106"/>
      <c r="AE74" s="107"/>
      <c r="AF74" s="107"/>
      <c r="AG74" s="107"/>
      <c r="AH74" s="107"/>
      <c r="AI74" s="111"/>
      <c r="AJ74" s="106"/>
      <c r="AK74" s="107"/>
      <c r="AL74" s="107"/>
      <c r="AM74" s="107"/>
      <c r="AN74" s="107"/>
      <c r="AO74" s="111"/>
      <c r="AP74" s="70">
        <f>'Table of Motion'!AB73</f>
        <v>0</v>
      </c>
      <c r="AQ74" s="108">
        <f>'Table of Motion'!AC73</f>
        <v>0</v>
      </c>
      <c r="AR74" s="69">
        <f>'Table of Motion'!AD73</f>
        <v>0</v>
      </c>
      <c r="AS74" s="71"/>
    </row>
    <row r="75" spans="1:45" ht="15.75" thickBot="1">
      <c r="A75" s="113">
        <f>'Table of Motion'!A74</f>
        <v>0</v>
      </c>
      <c r="B75" s="114">
        <f>'Table of Motion'!B74</f>
        <v>0</v>
      </c>
      <c r="C75" s="115">
        <f>'Table of Motion'!C74</f>
        <v>0</v>
      </c>
      <c r="D75" s="116">
        <f>'Table of Motion'!G74</f>
        <v>0</v>
      </c>
      <c r="E75" s="106"/>
      <c r="F75" s="107"/>
      <c r="G75" s="107"/>
      <c r="H75" s="107"/>
      <c r="I75" s="107"/>
      <c r="J75" s="108"/>
      <c r="K75" s="108"/>
      <c r="L75" s="109"/>
      <c r="M75" s="119">
        <f t="shared" si="2"/>
        <v>0</v>
      </c>
      <c r="N75" s="106"/>
      <c r="O75" s="117"/>
      <c r="P75" s="110"/>
      <c r="Q75" s="107"/>
      <c r="R75" s="107"/>
      <c r="S75" s="107"/>
      <c r="T75" s="109"/>
      <c r="U75" s="109"/>
      <c r="V75" s="109"/>
      <c r="W75" s="120"/>
      <c r="X75" s="106"/>
      <c r="Y75" s="107"/>
      <c r="Z75" s="107"/>
      <c r="AA75" s="107"/>
      <c r="AB75" s="107"/>
      <c r="AC75" s="111"/>
      <c r="AD75" s="106"/>
      <c r="AE75" s="107"/>
      <c r="AF75" s="107"/>
      <c r="AG75" s="107"/>
      <c r="AH75" s="107"/>
      <c r="AI75" s="111"/>
      <c r="AJ75" s="106"/>
      <c r="AK75" s="107"/>
      <c r="AL75" s="107"/>
      <c r="AM75" s="107"/>
      <c r="AN75" s="107"/>
      <c r="AO75" s="111"/>
      <c r="AP75" s="70">
        <f>'Table of Motion'!AB74</f>
        <v>0</v>
      </c>
      <c r="AQ75" s="108">
        <f>'Table of Motion'!AC74</f>
        <v>0</v>
      </c>
      <c r="AR75" s="69">
        <f>'Table of Motion'!AD74</f>
        <v>0</v>
      </c>
      <c r="AS75" s="71"/>
    </row>
    <row r="76" spans="1:45" ht="15.75" thickBot="1">
      <c r="A76" s="113">
        <f>'Table of Motion'!A75</f>
        <v>0</v>
      </c>
      <c r="B76" s="114">
        <f>'Table of Motion'!B75</f>
        <v>0</v>
      </c>
      <c r="C76" s="115">
        <f>'Table of Motion'!C75</f>
        <v>0</v>
      </c>
      <c r="D76" s="116">
        <f>'Table of Motion'!G75</f>
        <v>0</v>
      </c>
      <c r="E76" s="106"/>
      <c r="F76" s="107"/>
      <c r="G76" s="107"/>
      <c r="H76" s="107"/>
      <c r="I76" s="107"/>
      <c r="J76" s="108"/>
      <c r="K76" s="108"/>
      <c r="L76" s="109"/>
      <c r="M76" s="119">
        <f t="shared" si="2"/>
        <v>0</v>
      </c>
      <c r="N76" s="106"/>
      <c r="O76" s="117"/>
      <c r="P76" s="110"/>
      <c r="Q76" s="107"/>
      <c r="R76" s="107"/>
      <c r="S76" s="107"/>
      <c r="T76" s="109"/>
      <c r="U76" s="109"/>
      <c r="V76" s="109"/>
      <c r="W76" s="120"/>
      <c r="X76" s="106"/>
      <c r="Y76" s="107"/>
      <c r="Z76" s="107"/>
      <c r="AA76" s="107"/>
      <c r="AB76" s="107"/>
      <c r="AC76" s="111"/>
      <c r="AD76" s="106"/>
      <c r="AE76" s="107"/>
      <c r="AF76" s="107"/>
      <c r="AG76" s="107"/>
      <c r="AH76" s="107"/>
      <c r="AI76" s="111"/>
      <c r="AJ76" s="106"/>
      <c r="AK76" s="107"/>
      <c r="AL76" s="107"/>
      <c r="AM76" s="107"/>
      <c r="AN76" s="107"/>
      <c r="AO76" s="111"/>
      <c r="AP76" s="70">
        <f>'Table of Motion'!AB75</f>
        <v>0</v>
      </c>
      <c r="AQ76" s="108">
        <f>'Table of Motion'!AC75</f>
        <v>0</v>
      </c>
      <c r="AR76" s="69">
        <f>'Table of Motion'!AD75</f>
        <v>0</v>
      </c>
      <c r="AS76" s="71"/>
    </row>
    <row r="77" spans="1:45" ht="15.75" thickBot="1">
      <c r="A77" s="113">
        <f>'Table of Motion'!A76</f>
        <v>0</v>
      </c>
      <c r="B77" s="114">
        <f>'Table of Motion'!B76</f>
        <v>0</v>
      </c>
      <c r="C77" s="115">
        <f>'Table of Motion'!C76</f>
        <v>0</v>
      </c>
      <c r="D77" s="116">
        <f>'Table of Motion'!G76</f>
        <v>0</v>
      </c>
      <c r="E77" s="106"/>
      <c r="F77" s="107"/>
      <c r="G77" s="107"/>
      <c r="H77" s="107"/>
      <c r="I77" s="107"/>
      <c r="J77" s="108"/>
      <c r="K77" s="108"/>
      <c r="L77" s="109"/>
      <c r="M77" s="119">
        <f t="shared" si="2"/>
        <v>0</v>
      </c>
      <c r="N77" s="106"/>
      <c r="O77" s="117"/>
      <c r="P77" s="110"/>
      <c r="Q77" s="107"/>
      <c r="R77" s="107"/>
      <c r="S77" s="107"/>
      <c r="T77" s="109"/>
      <c r="U77" s="109"/>
      <c r="V77" s="109"/>
      <c r="W77" s="120"/>
      <c r="X77" s="106"/>
      <c r="Y77" s="107"/>
      <c r="Z77" s="107"/>
      <c r="AA77" s="107"/>
      <c r="AB77" s="107"/>
      <c r="AC77" s="111"/>
      <c r="AD77" s="106"/>
      <c r="AE77" s="107"/>
      <c r="AF77" s="107"/>
      <c r="AG77" s="107"/>
      <c r="AH77" s="107"/>
      <c r="AI77" s="111"/>
      <c r="AJ77" s="106"/>
      <c r="AK77" s="107"/>
      <c r="AL77" s="107"/>
      <c r="AM77" s="107"/>
      <c r="AN77" s="107"/>
      <c r="AO77" s="111"/>
      <c r="AP77" s="70">
        <f>'Table of Motion'!AB76</f>
        <v>0</v>
      </c>
      <c r="AQ77" s="108">
        <f>'Table of Motion'!AC76</f>
        <v>0</v>
      </c>
      <c r="AR77" s="69">
        <f>'Table of Motion'!AD76</f>
        <v>0</v>
      </c>
      <c r="AS77" s="78"/>
    </row>
    <row r="78" spans="1:45" ht="15.75" thickBot="1">
      <c r="A78" s="113">
        <f>'Table of Motion'!A77</f>
        <v>0</v>
      </c>
      <c r="B78" s="114">
        <f>'Table of Motion'!B77</f>
        <v>0</v>
      </c>
      <c r="C78" s="115">
        <f>'Table of Motion'!C77</f>
        <v>0</v>
      </c>
      <c r="D78" s="116">
        <f>'Table of Motion'!G77</f>
        <v>0</v>
      </c>
      <c r="E78" s="106"/>
      <c r="F78" s="107"/>
      <c r="G78" s="107"/>
      <c r="H78" s="107"/>
      <c r="I78" s="107"/>
      <c r="J78" s="108"/>
      <c r="K78" s="108"/>
      <c r="L78" s="109"/>
      <c r="M78" s="119">
        <f t="shared" si="2"/>
        <v>0</v>
      </c>
      <c r="N78" s="106"/>
      <c r="O78" s="117"/>
      <c r="P78" s="110"/>
      <c r="Q78" s="107"/>
      <c r="R78" s="107"/>
      <c r="S78" s="107"/>
      <c r="T78" s="109"/>
      <c r="U78" s="109"/>
      <c r="V78" s="109"/>
      <c r="W78" s="120"/>
      <c r="X78" s="106"/>
      <c r="Y78" s="107"/>
      <c r="Z78" s="107"/>
      <c r="AA78" s="107"/>
      <c r="AB78" s="107"/>
      <c r="AC78" s="111"/>
      <c r="AD78" s="106"/>
      <c r="AE78" s="107"/>
      <c r="AF78" s="107"/>
      <c r="AG78" s="107"/>
      <c r="AH78" s="107"/>
      <c r="AI78" s="111"/>
      <c r="AJ78" s="106"/>
      <c r="AK78" s="107"/>
      <c r="AL78" s="107"/>
      <c r="AM78" s="107"/>
      <c r="AN78" s="107"/>
      <c r="AO78" s="111"/>
      <c r="AP78" s="70">
        <f>'Table of Motion'!AB77</f>
        <v>0</v>
      </c>
      <c r="AQ78" s="108">
        <f>'Table of Motion'!AC77</f>
        <v>0</v>
      </c>
      <c r="AR78" s="69">
        <f>'Table of Motion'!AD77</f>
        <v>0</v>
      </c>
      <c r="AS78" s="73"/>
    </row>
    <row r="79" spans="1:45" ht="15.75" thickBot="1">
      <c r="A79" s="113">
        <f>'Table of Motion'!A78</f>
        <v>0</v>
      </c>
      <c r="B79" s="114">
        <f>'Table of Motion'!B78</f>
        <v>0</v>
      </c>
      <c r="C79" s="115">
        <f>'Table of Motion'!C78</f>
        <v>0</v>
      </c>
      <c r="D79" s="116">
        <f>'Table of Motion'!G78</f>
        <v>0</v>
      </c>
      <c r="E79" s="106"/>
      <c r="F79" s="107"/>
      <c r="G79" s="107"/>
      <c r="H79" s="107"/>
      <c r="I79" s="107"/>
      <c r="J79" s="108"/>
      <c r="K79" s="108"/>
      <c r="L79" s="109"/>
      <c r="M79" s="119">
        <f t="shared" si="2"/>
        <v>0</v>
      </c>
      <c r="N79" s="106"/>
      <c r="O79" s="117"/>
      <c r="P79" s="110"/>
      <c r="Q79" s="107"/>
      <c r="R79" s="107"/>
      <c r="S79" s="107"/>
      <c r="T79" s="109"/>
      <c r="U79" s="109"/>
      <c r="V79" s="109"/>
      <c r="W79" s="120"/>
      <c r="X79" s="106"/>
      <c r="Y79" s="107"/>
      <c r="Z79" s="107"/>
      <c r="AA79" s="107"/>
      <c r="AB79" s="107"/>
      <c r="AC79" s="111"/>
      <c r="AD79" s="106"/>
      <c r="AE79" s="107"/>
      <c r="AF79" s="107"/>
      <c r="AG79" s="107"/>
      <c r="AH79" s="107"/>
      <c r="AI79" s="111"/>
      <c r="AJ79" s="106"/>
      <c r="AK79" s="107"/>
      <c r="AL79" s="107"/>
      <c r="AM79" s="107"/>
      <c r="AN79" s="107"/>
      <c r="AO79" s="111"/>
      <c r="AP79" s="70">
        <f>'Table of Motion'!AB78</f>
        <v>0</v>
      </c>
      <c r="AQ79" s="108">
        <f>'Table of Motion'!AC78</f>
        <v>0</v>
      </c>
      <c r="AR79" s="69">
        <f>'Table of Motion'!AD78</f>
        <v>0</v>
      </c>
      <c r="AS79" s="73"/>
    </row>
    <row r="80" spans="1:45" ht="15.75" thickBot="1">
      <c r="A80" s="113">
        <f>'Table of Motion'!A79</f>
        <v>0</v>
      </c>
      <c r="B80" s="114">
        <f>'Table of Motion'!B79</f>
        <v>0</v>
      </c>
      <c r="C80" s="115">
        <f>'Table of Motion'!C79</f>
        <v>0</v>
      </c>
      <c r="D80" s="116">
        <f>'Table of Motion'!G79</f>
        <v>0</v>
      </c>
      <c r="E80" s="106"/>
      <c r="F80" s="107"/>
      <c r="G80" s="107"/>
      <c r="H80" s="107"/>
      <c r="I80" s="107"/>
      <c r="J80" s="108"/>
      <c r="K80" s="108"/>
      <c r="L80" s="109"/>
      <c r="M80" s="119">
        <f t="shared" si="2"/>
        <v>0</v>
      </c>
      <c r="N80" s="106"/>
      <c r="O80" s="117"/>
      <c r="P80" s="110"/>
      <c r="Q80" s="107"/>
      <c r="R80" s="107"/>
      <c r="S80" s="107"/>
      <c r="T80" s="109"/>
      <c r="U80" s="109"/>
      <c r="V80" s="109"/>
      <c r="W80" s="120"/>
      <c r="X80" s="106"/>
      <c r="Y80" s="107"/>
      <c r="Z80" s="107"/>
      <c r="AA80" s="107"/>
      <c r="AB80" s="107"/>
      <c r="AC80" s="111"/>
      <c r="AD80" s="106"/>
      <c r="AE80" s="107"/>
      <c r="AF80" s="107"/>
      <c r="AG80" s="107"/>
      <c r="AH80" s="107"/>
      <c r="AI80" s="111"/>
      <c r="AJ80" s="106"/>
      <c r="AK80" s="107"/>
      <c r="AL80" s="107"/>
      <c r="AM80" s="107"/>
      <c r="AN80" s="107"/>
      <c r="AO80" s="111"/>
      <c r="AP80" s="70">
        <f>'Table of Motion'!AB79</f>
        <v>0</v>
      </c>
      <c r="AQ80" s="108">
        <f>'Table of Motion'!AC79</f>
        <v>0</v>
      </c>
      <c r="AR80" s="69">
        <f>'Table of Motion'!AD79</f>
        <v>0</v>
      </c>
      <c r="AS80" s="73"/>
    </row>
    <row r="81" spans="1:45" ht="15.75" thickBot="1">
      <c r="A81" s="113">
        <f>'Table of Motion'!A80</f>
        <v>0</v>
      </c>
      <c r="B81" s="114">
        <f>'Table of Motion'!B80</f>
        <v>0</v>
      </c>
      <c r="C81" s="115">
        <f>'Table of Motion'!C80</f>
        <v>0</v>
      </c>
      <c r="D81" s="116">
        <f>'Table of Motion'!G80</f>
        <v>0</v>
      </c>
      <c r="E81" s="106"/>
      <c r="F81" s="107"/>
      <c r="G81" s="107"/>
      <c r="H81" s="107"/>
      <c r="I81" s="107"/>
      <c r="J81" s="108"/>
      <c r="K81" s="108"/>
      <c r="L81" s="109"/>
      <c r="M81" s="119">
        <f t="shared" si="2"/>
        <v>0</v>
      </c>
      <c r="N81" s="106"/>
      <c r="O81" s="117"/>
      <c r="P81" s="110"/>
      <c r="Q81" s="107"/>
      <c r="R81" s="107"/>
      <c r="S81" s="107"/>
      <c r="T81" s="109"/>
      <c r="U81" s="109"/>
      <c r="V81" s="109"/>
      <c r="W81" s="120"/>
      <c r="X81" s="106"/>
      <c r="Y81" s="107"/>
      <c r="Z81" s="107"/>
      <c r="AA81" s="107"/>
      <c r="AB81" s="107"/>
      <c r="AC81" s="111"/>
      <c r="AD81" s="106"/>
      <c r="AE81" s="107"/>
      <c r="AF81" s="107"/>
      <c r="AG81" s="107"/>
      <c r="AH81" s="107"/>
      <c r="AI81" s="111"/>
      <c r="AJ81" s="106"/>
      <c r="AK81" s="107"/>
      <c r="AL81" s="107"/>
      <c r="AM81" s="107"/>
      <c r="AN81" s="107"/>
      <c r="AO81" s="111"/>
      <c r="AP81" s="70">
        <f>'Table of Motion'!AB80</f>
        <v>0</v>
      </c>
      <c r="AQ81" s="108">
        <f>'Table of Motion'!AC80</f>
        <v>0</v>
      </c>
      <c r="AR81" s="69">
        <f>'Table of Motion'!AD80</f>
        <v>0</v>
      </c>
      <c r="AS81" s="71"/>
    </row>
    <row r="82" spans="1:45" ht="15.75" thickBot="1">
      <c r="A82" s="113">
        <f>'Table of Motion'!A81</f>
        <v>0</v>
      </c>
      <c r="B82" s="114">
        <f>'Table of Motion'!B81</f>
        <v>0</v>
      </c>
      <c r="C82" s="115">
        <f>'Table of Motion'!C81</f>
        <v>0</v>
      </c>
      <c r="D82" s="116">
        <f>'Table of Motion'!G81</f>
        <v>0</v>
      </c>
      <c r="E82" s="106"/>
      <c r="F82" s="107"/>
      <c r="G82" s="107"/>
      <c r="H82" s="107"/>
      <c r="I82" s="107"/>
      <c r="J82" s="108"/>
      <c r="K82" s="108"/>
      <c r="L82" s="109"/>
      <c r="M82" s="119">
        <f t="shared" si="2"/>
        <v>0</v>
      </c>
      <c r="N82" s="106"/>
      <c r="O82" s="117"/>
      <c r="P82" s="110"/>
      <c r="Q82" s="107"/>
      <c r="R82" s="107"/>
      <c r="S82" s="107"/>
      <c r="T82" s="109"/>
      <c r="U82" s="109"/>
      <c r="V82" s="109"/>
      <c r="W82" s="120"/>
      <c r="X82" s="106"/>
      <c r="Y82" s="107"/>
      <c r="Z82" s="107"/>
      <c r="AA82" s="107"/>
      <c r="AB82" s="107"/>
      <c r="AC82" s="111"/>
      <c r="AD82" s="106"/>
      <c r="AE82" s="107"/>
      <c r="AF82" s="107"/>
      <c r="AG82" s="107"/>
      <c r="AH82" s="107"/>
      <c r="AI82" s="111"/>
      <c r="AJ82" s="106"/>
      <c r="AK82" s="107"/>
      <c r="AL82" s="107"/>
      <c r="AM82" s="107"/>
      <c r="AN82" s="107"/>
      <c r="AO82" s="111"/>
      <c r="AP82" s="70">
        <f>'Table of Motion'!AB81</f>
        <v>0</v>
      </c>
      <c r="AQ82" s="108">
        <f>'Table of Motion'!AC81</f>
        <v>0</v>
      </c>
      <c r="AR82" s="69">
        <f>'Table of Motion'!AD81</f>
        <v>0</v>
      </c>
      <c r="AS82" s="71"/>
    </row>
    <row r="83" spans="1:45" ht="15.75" thickBot="1">
      <c r="A83" s="113">
        <f>'Table of Motion'!A82</f>
        <v>0</v>
      </c>
      <c r="B83" s="114">
        <f>'Table of Motion'!B82</f>
        <v>0</v>
      </c>
      <c r="C83" s="115">
        <f>'Table of Motion'!C82</f>
        <v>0</v>
      </c>
      <c r="D83" s="116">
        <f>'Table of Motion'!G82</f>
        <v>0</v>
      </c>
      <c r="E83" s="106"/>
      <c r="F83" s="107"/>
      <c r="G83" s="107"/>
      <c r="H83" s="107"/>
      <c r="I83" s="107"/>
      <c r="J83" s="108"/>
      <c r="K83" s="108"/>
      <c r="L83" s="109"/>
      <c r="M83" s="119">
        <f t="shared" si="2"/>
        <v>0</v>
      </c>
      <c r="N83" s="106"/>
      <c r="O83" s="117"/>
      <c r="P83" s="110"/>
      <c r="Q83" s="107"/>
      <c r="R83" s="107"/>
      <c r="S83" s="107"/>
      <c r="T83" s="109"/>
      <c r="U83" s="109"/>
      <c r="V83" s="109"/>
      <c r="W83" s="120"/>
      <c r="X83" s="106"/>
      <c r="Y83" s="107"/>
      <c r="Z83" s="107"/>
      <c r="AA83" s="107"/>
      <c r="AB83" s="107"/>
      <c r="AC83" s="111"/>
      <c r="AD83" s="106"/>
      <c r="AE83" s="107"/>
      <c r="AF83" s="107"/>
      <c r="AG83" s="107"/>
      <c r="AH83" s="107"/>
      <c r="AI83" s="111"/>
      <c r="AJ83" s="106"/>
      <c r="AK83" s="107"/>
      <c r="AL83" s="107"/>
      <c r="AM83" s="107"/>
      <c r="AN83" s="107"/>
      <c r="AO83" s="111"/>
      <c r="AP83" s="70">
        <f>'Table of Motion'!AB82</f>
        <v>0</v>
      </c>
      <c r="AQ83" s="108">
        <f>'Table of Motion'!AC82</f>
        <v>0</v>
      </c>
      <c r="AR83" s="69">
        <f>'Table of Motion'!AD82</f>
        <v>0</v>
      </c>
      <c r="AS83" s="71"/>
    </row>
    <row r="84" spans="1:45" ht="15.75" thickBot="1">
      <c r="A84" s="113">
        <f>'Table of Motion'!A83</f>
        <v>0</v>
      </c>
      <c r="B84" s="114">
        <f>'Table of Motion'!B83</f>
        <v>0</v>
      </c>
      <c r="C84" s="115">
        <f>'Table of Motion'!C83</f>
        <v>0</v>
      </c>
      <c r="D84" s="116">
        <f>'Table of Motion'!G83</f>
        <v>0</v>
      </c>
      <c r="E84" s="106"/>
      <c r="F84" s="107"/>
      <c r="G84" s="107"/>
      <c r="H84" s="107"/>
      <c r="I84" s="107"/>
      <c r="J84" s="108"/>
      <c r="K84" s="108"/>
      <c r="L84" s="109"/>
      <c r="M84" s="119">
        <f t="shared" si="2"/>
        <v>0</v>
      </c>
      <c r="N84" s="106"/>
      <c r="O84" s="110"/>
      <c r="P84" s="110"/>
      <c r="Q84" s="107"/>
      <c r="R84" s="107"/>
      <c r="S84" s="107"/>
      <c r="T84" s="109"/>
      <c r="U84" s="109"/>
      <c r="V84" s="109"/>
      <c r="W84" s="120"/>
      <c r="X84" s="106"/>
      <c r="Y84" s="107"/>
      <c r="Z84" s="107"/>
      <c r="AA84" s="107"/>
      <c r="AB84" s="107"/>
      <c r="AC84" s="111"/>
      <c r="AD84" s="106"/>
      <c r="AE84" s="107"/>
      <c r="AF84" s="107"/>
      <c r="AG84" s="107"/>
      <c r="AH84" s="107"/>
      <c r="AI84" s="111"/>
      <c r="AJ84" s="106"/>
      <c r="AK84" s="107"/>
      <c r="AL84" s="107"/>
      <c r="AM84" s="107"/>
      <c r="AN84" s="107"/>
      <c r="AO84" s="111"/>
      <c r="AP84" s="70">
        <f>'Table of Motion'!AB83</f>
        <v>0</v>
      </c>
      <c r="AQ84" s="108">
        <f>'Table of Motion'!AC83</f>
        <v>0</v>
      </c>
      <c r="AR84" s="69">
        <f>'Table of Motion'!AD83</f>
        <v>0</v>
      </c>
      <c r="AS84" s="71"/>
    </row>
    <row r="85" spans="1:45">
      <c r="C85" s="60"/>
      <c r="M85" s="112"/>
    </row>
    <row r="86" spans="1:45">
      <c r="C86" s="60"/>
    </row>
    <row r="87" spans="1:45">
      <c r="C87" s="60"/>
    </row>
    <row r="88" spans="1:45">
      <c r="C88" s="60"/>
    </row>
    <row r="89" spans="1:45">
      <c r="C89" s="60"/>
    </row>
    <row r="90" spans="1:45">
      <c r="C90" s="60"/>
    </row>
    <row r="91" spans="1:45">
      <c r="C91" s="60"/>
    </row>
    <row r="92" spans="1:45">
      <c r="C92" s="60"/>
    </row>
    <row r="93" spans="1:45">
      <c r="C93" s="60"/>
    </row>
    <row r="94" spans="1:45">
      <c r="C94" s="60"/>
    </row>
    <row r="95" spans="1:45">
      <c r="C95" s="60"/>
    </row>
    <row r="96" spans="1:45">
      <c r="C96" s="60"/>
    </row>
    <row r="97" spans="3:3" s="3" customFormat="1">
      <c r="C97" s="60"/>
    </row>
    <row r="98" spans="3:3" s="3" customFormat="1">
      <c r="C98" s="60"/>
    </row>
    <row r="99" spans="3:3" s="3" customFormat="1">
      <c r="C99" s="60"/>
    </row>
    <row r="100" spans="3:3" s="3" customFormat="1">
      <c r="C100" s="60"/>
    </row>
    <row r="101" spans="3:3" s="3" customFormat="1">
      <c r="C101" s="60"/>
    </row>
    <row r="102" spans="3:3" s="3" customFormat="1">
      <c r="C102" s="60"/>
    </row>
    <row r="103" spans="3:3" s="3" customFormat="1">
      <c r="C103" s="60"/>
    </row>
    <row r="104" spans="3:3" s="3" customFormat="1">
      <c r="C104" s="60"/>
    </row>
    <row r="105" spans="3:3" s="3" customFormat="1">
      <c r="C105" s="60"/>
    </row>
    <row r="106" spans="3:3" s="3" customFormat="1">
      <c r="C106" s="60"/>
    </row>
    <row r="107" spans="3:3" s="3" customFormat="1">
      <c r="C107" s="60"/>
    </row>
    <row r="108" spans="3:3" s="3" customFormat="1">
      <c r="C108" s="60"/>
    </row>
    <row r="109" spans="3:3" s="3" customFormat="1">
      <c r="C109" s="60"/>
    </row>
    <row r="110" spans="3:3" s="3" customFormat="1">
      <c r="C110" s="60"/>
    </row>
    <row r="111" spans="3:3" s="3" customFormat="1">
      <c r="C111" s="60"/>
    </row>
    <row r="112" spans="3:3" s="3" customFormat="1">
      <c r="C112" s="60"/>
    </row>
    <row r="113" spans="3:3" s="3" customFormat="1">
      <c r="C113" s="60"/>
    </row>
    <row r="114" spans="3:3" s="3" customFormat="1">
      <c r="C114" s="60"/>
    </row>
    <row r="115" spans="3:3" s="3" customFormat="1">
      <c r="C115" s="60"/>
    </row>
    <row r="116" spans="3:3" s="3" customFormat="1">
      <c r="C116" s="60"/>
    </row>
    <row r="117" spans="3:3" s="3" customFormat="1">
      <c r="C117" s="60"/>
    </row>
    <row r="118" spans="3:3" s="3" customFormat="1">
      <c r="C118" s="60"/>
    </row>
    <row r="119" spans="3:3" s="3" customFormat="1">
      <c r="C119" s="60"/>
    </row>
    <row r="120" spans="3:3" s="3" customFormat="1">
      <c r="C120" s="60"/>
    </row>
    <row r="121" spans="3:3" s="3" customFormat="1">
      <c r="C121" s="60"/>
    </row>
    <row r="122" spans="3:3" s="3" customFormat="1">
      <c r="C122" s="60"/>
    </row>
    <row r="123" spans="3:3" s="3" customFormat="1">
      <c r="C123" s="60"/>
    </row>
    <row r="124" spans="3:3" s="3" customFormat="1">
      <c r="C124" s="60"/>
    </row>
    <row r="125" spans="3:3" s="3" customFormat="1">
      <c r="C125" s="60"/>
    </row>
    <row r="126" spans="3:3" s="3" customFormat="1">
      <c r="C126" s="60"/>
    </row>
    <row r="127" spans="3:3" s="3" customFormat="1">
      <c r="C127" s="60"/>
    </row>
    <row r="128" spans="3:3" s="3" customFormat="1">
      <c r="C128" s="60"/>
    </row>
    <row r="129" spans="3:3" s="3" customFormat="1">
      <c r="C129" s="60"/>
    </row>
    <row r="130" spans="3:3" s="3" customFormat="1">
      <c r="C130" s="60"/>
    </row>
    <row r="131" spans="3:3" s="3" customFormat="1">
      <c r="C131" s="60"/>
    </row>
    <row r="132" spans="3:3" s="3" customFormat="1">
      <c r="C132" s="60"/>
    </row>
    <row r="133" spans="3:3" s="3" customFormat="1">
      <c r="C133" s="60"/>
    </row>
    <row r="134" spans="3:3" s="3" customFormat="1">
      <c r="C134" s="60"/>
    </row>
    <row r="135" spans="3:3" s="3" customFormat="1">
      <c r="C135" s="60"/>
    </row>
    <row r="136" spans="3:3" s="3" customFormat="1">
      <c r="C136" s="60"/>
    </row>
    <row r="137" spans="3:3" s="3" customFormat="1">
      <c r="C137" s="60"/>
    </row>
    <row r="138" spans="3:3" s="3" customFormat="1">
      <c r="C138" s="60"/>
    </row>
    <row r="139" spans="3:3" s="3" customFormat="1">
      <c r="C139" s="60"/>
    </row>
    <row r="140" spans="3:3" s="3" customFormat="1">
      <c r="C140" s="60"/>
    </row>
    <row r="141" spans="3:3" s="3" customFormat="1">
      <c r="C141" s="60"/>
    </row>
    <row r="142" spans="3:3" s="3" customFormat="1">
      <c r="C142" s="60"/>
    </row>
    <row r="143" spans="3:3" s="3" customFormat="1">
      <c r="C143" s="60"/>
    </row>
    <row r="144" spans="3:3" s="3" customFormat="1">
      <c r="C144" s="60"/>
    </row>
    <row r="145" spans="3:3" s="3" customFormat="1">
      <c r="C145" s="60"/>
    </row>
    <row r="146" spans="3:3" s="3" customFormat="1">
      <c r="C146" s="60"/>
    </row>
    <row r="147" spans="3:3" s="3" customFormat="1">
      <c r="C147" s="60"/>
    </row>
    <row r="148" spans="3:3" s="3" customFormat="1">
      <c r="C148" s="60"/>
    </row>
    <row r="149" spans="3:3" s="3" customFormat="1">
      <c r="C149" s="60"/>
    </row>
    <row r="150" spans="3:3" s="3" customFormat="1">
      <c r="C150" s="60"/>
    </row>
    <row r="151" spans="3:3" s="3" customFormat="1">
      <c r="C151" s="60"/>
    </row>
    <row r="152" spans="3:3" s="3" customFormat="1">
      <c r="C152" s="60"/>
    </row>
    <row r="153" spans="3:3" s="3" customFormat="1">
      <c r="C153" s="60"/>
    </row>
    <row r="154" spans="3:3" s="3" customFormat="1">
      <c r="C154" s="60"/>
    </row>
    <row r="155" spans="3:3" s="3" customFormat="1">
      <c r="C155" s="60"/>
    </row>
    <row r="156" spans="3:3" s="3" customFormat="1">
      <c r="C156" s="60"/>
    </row>
    <row r="157" spans="3:3" s="3" customFormat="1">
      <c r="C157" s="60"/>
    </row>
    <row r="158" spans="3:3" s="3" customFormat="1">
      <c r="C158" s="60"/>
    </row>
    <row r="159" spans="3:3" s="3" customFormat="1">
      <c r="C159" s="60"/>
    </row>
    <row r="160" spans="3:3" s="3" customFormat="1">
      <c r="C160" s="60"/>
    </row>
    <row r="161" spans="3:3" s="3" customFormat="1">
      <c r="C161" s="60"/>
    </row>
    <row r="162" spans="3:3" s="3" customFormat="1">
      <c r="C162" s="60"/>
    </row>
    <row r="163" spans="3:3" s="3" customFormat="1">
      <c r="C163" s="60"/>
    </row>
    <row r="164" spans="3:3" s="3" customFormat="1">
      <c r="C164" s="60"/>
    </row>
    <row r="165" spans="3:3" s="3" customFormat="1">
      <c r="C165" s="60"/>
    </row>
    <row r="166" spans="3:3" s="3" customFormat="1">
      <c r="C166" s="60"/>
    </row>
    <row r="167" spans="3:3" s="3" customFormat="1">
      <c r="C167" s="60"/>
    </row>
    <row r="168" spans="3:3" s="3" customFormat="1">
      <c r="C168" s="60"/>
    </row>
    <row r="169" spans="3:3" s="3" customFormat="1">
      <c r="C169" s="60"/>
    </row>
    <row r="170" spans="3:3" s="3" customFormat="1">
      <c r="C170" s="60"/>
    </row>
    <row r="171" spans="3:3" s="3" customFormat="1">
      <c r="C171" s="60"/>
    </row>
    <row r="172" spans="3:3" s="3" customFormat="1">
      <c r="C172" s="60"/>
    </row>
    <row r="173" spans="3:3" s="3" customFormat="1">
      <c r="C173" s="60"/>
    </row>
    <row r="174" spans="3:3" s="3" customFormat="1">
      <c r="C174" s="60"/>
    </row>
    <row r="175" spans="3:3" s="3" customFormat="1">
      <c r="C175" s="60"/>
    </row>
    <row r="176" spans="3:3" s="3" customFormat="1">
      <c r="C176" s="60"/>
    </row>
    <row r="177" spans="3:3" s="3" customFormat="1">
      <c r="C177" s="60"/>
    </row>
    <row r="178" spans="3:3" s="3" customFormat="1">
      <c r="C178" s="60"/>
    </row>
    <row r="179" spans="3:3" s="3" customFormat="1">
      <c r="C179" s="60"/>
    </row>
    <row r="180" spans="3:3" s="3" customFormat="1">
      <c r="C180" s="60"/>
    </row>
    <row r="181" spans="3:3" s="3" customFormat="1">
      <c r="C181" s="60"/>
    </row>
    <row r="182" spans="3:3" s="3" customFormat="1">
      <c r="C182" s="60"/>
    </row>
    <row r="183" spans="3:3" s="3" customFormat="1">
      <c r="C183" s="60"/>
    </row>
    <row r="184" spans="3:3" s="3" customFormat="1">
      <c r="C184" s="60"/>
    </row>
    <row r="185" spans="3:3" s="3" customFormat="1">
      <c r="C185" s="60"/>
    </row>
    <row r="186" spans="3:3" s="3" customFormat="1">
      <c r="C186" s="60"/>
    </row>
    <row r="187" spans="3:3" s="3" customFormat="1">
      <c r="C187" s="60"/>
    </row>
    <row r="188" spans="3:3" s="3" customFormat="1">
      <c r="C188" s="60"/>
    </row>
    <row r="189" spans="3:3" s="3" customFormat="1">
      <c r="C189" s="60"/>
    </row>
    <row r="190" spans="3:3" s="3" customFormat="1">
      <c r="C190" s="60"/>
    </row>
    <row r="191" spans="3:3" s="3" customFormat="1">
      <c r="C191" s="60"/>
    </row>
    <row r="192" spans="3:3" s="3" customFormat="1">
      <c r="C192" s="60"/>
    </row>
    <row r="193" spans="3:3" s="3" customFormat="1">
      <c r="C193" s="60"/>
    </row>
    <row r="194" spans="3:3" s="3" customFormat="1">
      <c r="C194" s="60"/>
    </row>
    <row r="195" spans="3:3" s="3" customFormat="1">
      <c r="C195" s="60"/>
    </row>
    <row r="196" spans="3:3" s="3" customFormat="1">
      <c r="C196" s="60"/>
    </row>
    <row r="197" spans="3:3" s="3" customFormat="1">
      <c r="C197" s="60"/>
    </row>
    <row r="198" spans="3:3" s="3" customFormat="1">
      <c r="C198" s="60"/>
    </row>
    <row r="199" spans="3:3" s="3" customFormat="1">
      <c r="C199" s="60"/>
    </row>
    <row r="200" spans="3:3" s="3" customFormat="1">
      <c r="C200" s="60"/>
    </row>
    <row r="201" spans="3:3" s="3" customFormat="1">
      <c r="C201" s="60"/>
    </row>
    <row r="202" spans="3:3" s="3" customFormat="1">
      <c r="C202" s="60"/>
    </row>
    <row r="203" spans="3:3" s="3" customFormat="1">
      <c r="C203" s="60"/>
    </row>
    <row r="204" spans="3:3" s="3" customFormat="1">
      <c r="C204" s="60"/>
    </row>
    <row r="205" spans="3:3" s="3" customFormat="1">
      <c r="C205" s="60"/>
    </row>
    <row r="206" spans="3:3" s="3" customFormat="1">
      <c r="C206" s="60"/>
    </row>
    <row r="207" spans="3:3" s="3" customFormat="1">
      <c r="C207" s="60"/>
    </row>
    <row r="208" spans="3:3" s="3" customFormat="1">
      <c r="C208" s="60"/>
    </row>
    <row r="209" spans="3:3" s="3" customFormat="1">
      <c r="C209" s="60"/>
    </row>
    <row r="210" spans="3:3" s="3" customFormat="1">
      <c r="C210" s="60"/>
    </row>
    <row r="211" spans="3:3" s="3" customFormat="1">
      <c r="C211" s="60"/>
    </row>
    <row r="212" spans="3:3" s="3" customFormat="1">
      <c r="C212" s="60"/>
    </row>
    <row r="213" spans="3:3" s="3" customFormat="1">
      <c r="C213" s="60"/>
    </row>
    <row r="214" spans="3:3" s="3" customFormat="1">
      <c r="C214" s="60"/>
    </row>
    <row r="215" spans="3:3" s="3" customFormat="1">
      <c r="C215" s="60"/>
    </row>
    <row r="216" spans="3:3" s="3" customFormat="1">
      <c r="C216" s="60"/>
    </row>
    <row r="217" spans="3:3" s="3" customFormat="1">
      <c r="C217" s="60"/>
    </row>
    <row r="218" spans="3:3" s="3" customFormat="1">
      <c r="C218" s="60"/>
    </row>
    <row r="219" spans="3:3" s="3" customFormat="1">
      <c r="C219" s="60"/>
    </row>
    <row r="220" spans="3:3" s="3" customFormat="1">
      <c r="C220" s="60"/>
    </row>
    <row r="221" spans="3:3" s="3" customFormat="1">
      <c r="C221" s="60"/>
    </row>
    <row r="222" spans="3:3" s="3" customFormat="1">
      <c r="C222" s="60"/>
    </row>
    <row r="223" spans="3:3" s="3" customFormat="1">
      <c r="C223" s="60"/>
    </row>
    <row r="224" spans="3:3" s="3" customFormat="1">
      <c r="C224" s="60"/>
    </row>
    <row r="225" spans="3:3" s="3" customFormat="1">
      <c r="C225" s="60"/>
    </row>
    <row r="226" spans="3:3" s="3" customFormat="1">
      <c r="C226" s="60"/>
    </row>
    <row r="227" spans="3:3" s="3" customFormat="1">
      <c r="C227" s="60"/>
    </row>
    <row r="228" spans="3:3" s="3" customFormat="1">
      <c r="C228" s="60"/>
    </row>
    <row r="229" spans="3:3" s="3" customFormat="1">
      <c r="C229" s="60"/>
    </row>
    <row r="230" spans="3:3" s="3" customFormat="1">
      <c r="C230" s="60"/>
    </row>
    <row r="231" spans="3:3" s="3" customFormat="1">
      <c r="C231" s="60"/>
    </row>
    <row r="232" spans="3:3" s="3" customFormat="1">
      <c r="C232" s="60"/>
    </row>
    <row r="233" spans="3:3" s="3" customFormat="1">
      <c r="C233" s="60"/>
    </row>
    <row r="234" spans="3:3" s="3" customFormat="1">
      <c r="C234" s="60"/>
    </row>
    <row r="235" spans="3:3" s="3" customFormat="1">
      <c r="C235" s="60"/>
    </row>
    <row r="236" spans="3:3" s="3" customFormat="1">
      <c r="C236" s="60"/>
    </row>
    <row r="237" spans="3:3" s="3" customFormat="1">
      <c r="C237" s="60"/>
    </row>
    <row r="238" spans="3:3" s="3" customFormat="1">
      <c r="C238" s="60"/>
    </row>
    <row r="239" spans="3:3" s="3" customFormat="1">
      <c r="C239" s="60"/>
    </row>
    <row r="240" spans="3:3" s="3" customFormat="1">
      <c r="C240" s="60"/>
    </row>
    <row r="241" spans="3:3" s="3" customFormat="1">
      <c r="C241" s="60"/>
    </row>
    <row r="242" spans="3:3" s="3" customFormat="1">
      <c r="C242" s="60"/>
    </row>
    <row r="243" spans="3:3" s="3" customFormat="1">
      <c r="C243" s="60"/>
    </row>
    <row r="244" spans="3:3" s="3" customFormat="1">
      <c r="C244" s="60"/>
    </row>
    <row r="245" spans="3:3" s="3" customFormat="1">
      <c r="C245" s="60"/>
    </row>
    <row r="246" spans="3:3" s="3" customFormat="1">
      <c r="C246" s="60"/>
    </row>
    <row r="247" spans="3:3" s="3" customFormat="1">
      <c r="C247" s="60"/>
    </row>
    <row r="248" spans="3:3" s="3" customFormat="1">
      <c r="C248" s="60"/>
    </row>
    <row r="249" spans="3:3" s="3" customFormat="1">
      <c r="C249" s="60"/>
    </row>
    <row r="250" spans="3:3" s="3" customFormat="1">
      <c r="C250" s="60"/>
    </row>
    <row r="251" spans="3:3" s="3" customFormat="1">
      <c r="C251" s="60"/>
    </row>
    <row r="252" spans="3:3" s="3" customFormat="1">
      <c r="C252" s="60"/>
    </row>
    <row r="253" spans="3:3" s="3" customFormat="1">
      <c r="C253" s="60"/>
    </row>
    <row r="254" spans="3:3" s="3" customFormat="1">
      <c r="C254" s="60"/>
    </row>
    <row r="255" spans="3:3" s="3" customFormat="1">
      <c r="C255" s="60"/>
    </row>
    <row r="256" spans="3:3" s="3" customFormat="1">
      <c r="C256" s="60"/>
    </row>
    <row r="257" spans="3:3" s="3" customFormat="1">
      <c r="C257" s="60"/>
    </row>
    <row r="258" spans="3:3" s="3" customFormat="1">
      <c r="C258" s="60"/>
    </row>
    <row r="259" spans="3:3" s="3" customFormat="1">
      <c r="C259" s="60"/>
    </row>
    <row r="260" spans="3:3" s="3" customFormat="1">
      <c r="C260" s="60"/>
    </row>
    <row r="261" spans="3:3" s="3" customFormat="1">
      <c r="C261" s="60"/>
    </row>
    <row r="262" spans="3:3" s="3" customFormat="1">
      <c r="C262" s="60"/>
    </row>
    <row r="263" spans="3:3" s="3" customFormat="1">
      <c r="C263" s="60"/>
    </row>
    <row r="264" spans="3:3" s="3" customFormat="1">
      <c r="C264" s="60"/>
    </row>
    <row r="265" spans="3:3" s="3" customFormat="1">
      <c r="C265" s="60"/>
    </row>
    <row r="266" spans="3:3" s="3" customFormat="1">
      <c r="C266" s="60"/>
    </row>
    <row r="267" spans="3:3" s="3" customFormat="1">
      <c r="C267" s="60"/>
    </row>
    <row r="268" spans="3:3" s="3" customFormat="1">
      <c r="C268" s="60"/>
    </row>
    <row r="269" spans="3:3" s="3" customFormat="1">
      <c r="C269" s="60"/>
    </row>
    <row r="270" spans="3:3" s="3" customFormat="1">
      <c r="C270" s="60"/>
    </row>
    <row r="271" spans="3:3" s="3" customFormat="1">
      <c r="C271" s="60"/>
    </row>
    <row r="272" spans="3:3" s="3" customFormat="1">
      <c r="C272" s="60"/>
    </row>
    <row r="273" spans="3:3" s="3" customFormat="1">
      <c r="C273" s="60"/>
    </row>
    <row r="274" spans="3:3" s="3" customFormat="1">
      <c r="C274" s="60"/>
    </row>
    <row r="275" spans="3:3" s="3" customFormat="1">
      <c r="C275" s="60"/>
    </row>
    <row r="276" spans="3:3" s="3" customFormat="1">
      <c r="C276" s="60"/>
    </row>
    <row r="277" spans="3:3" s="3" customFormat="1">
      <c r="C277" s="60"/>
    </row>
    <row r="278" spans="3:3" s="3" customFormat="1">
      <c r="C278" s="60"/>
    </row>
    <row r="279" spans="3:3" s="3" customFormat="1">
      <c r="C279" s="60"/>
    </row>
    <row r="280" spans="3:3" s="3" customFormat="1">
      <c r="C280" s="60"/>
    </row>
    <row r="281" spans="3:3" s="3" customFormat="1">
      <c r="C281" s="60"/>
    </row>
    <row r="282" spans="3:3" s="3" customFormat="1">
      <c r="C282" s="60"/>
    </row>
    <row r="283" spans="3:3" s="3" customFormat="1">
      <c r="C283" s="60"/>
    </row>
    <row r="284" spans="3:3" s="3" customFormat="1">
      <c r="C284" s="60"/>
    </row>
    <row r="285" spans="3:3" s="3" customFormat="1">
      <c r="C285" s="60"/>
    </row>
    <row r="286" spans="3:3" s="3" customFormat="1">
      <c r="C286" s="60"/>
    </row>
    <row r="287" spans="3:3" s="3" customFormat="1">
      <c r="C287" s="60"/>
    </row>
    <row r="288" spans="3:3" s="3" customFormat="1">
      <c r="C288" s="60"/>
    </row>
    <row r="289" spans="3:3" s="3" customFormat="1">
      <c r="C289" s="60"/>
    </row>
    <row r="290" spans="3:3" s="3" customFormat="1">
      <c r="C290" s="60"/>
    </row>
    <row r="291" spans="3:3" s="3" customFormat="1">
      <c r="C291" s="60"/>
    </row>
    <row r="292" spans="3:3" s="3" customFormat="1">
      <c r="C292" s="60"/>
    </row>
    <row r="293" spans="3:3" s="3" customFormat="1">
      <c r="C293" s="60"/>
    </row>
    <row r="294" spans="3:3" s="3" customFormat="1">
      <c r="C294" s="60"/>
    </row>
    <row r="295" spans="3:3" s="3" customFormat="1">
      <c r="C295" s="60"/>
    </row>
    <row r="296" spans="3:3" s="3" customFormat="1">
      <c r="C296" s="60"/>
    </row>
    <row r="297" spans="3:3" s="3" customFormat="1">
      <c r="C297" s="60"/>
    </row>
    <row r="298" spans="3:3" s="3" customFormat="1">
      <c r="C298" s="60"/>
    </row>
    <row r="299" spans="3:3" s="3" customFormat="1">
      <c r="C299" s="60"/>
    </row>
    <row r="300" spans="3:3" s="3" customFormat="1">
      <c r="C300" s="60"/>
    </row>
    <row r="301" spans="3:3" s="3" customFormat="1">
      <c r="C301" s="60"/>
    </row>
    <row r="302" spans="3:3" s="3" customFormat="1">
      <c r="C302" s="60"/>
    </row>
    <row r="303" spans="3:3" s="3" customFormat="1">
      <c r="C303" s="60"/>
    </row>
    <row r="304" spans="3:3" s="3" customFormat="1">
      <c r="C304" s="60"/>
    </row>
    <row r="305" spans="3:3" s="3" customFormat="1">
      <c r="C305" s="60"/>
    </row>
    <row r="306" spans="3:3" s="3" customFormat="1">
      <c r="C306" s="60"/>
    </row>
    <row r="307" spans="3:3" s="3" customFormat="1">
      <c r="C307" s="60"/>
    </row>
    <row r="308" spans="3:3" s="3" customFormat="1">
      <c r="C308" s="60"/>
    </row>
    <row r="309" spans="3:3" s="3" customFormat="1">
      <c r="C309" s="60"/>
    </row>
    <row r="310" spans="3:3" s="3" customFormat="1">
      <c r="C310" s="60"/>
    </row>
    <row r="311" spans="3:3" s="3" customFormat="1">
      <c r="C311" s="60"/>
    </row>
    <row r="312" spans="3:3" s="3" customFormat="1">
      <c r="C312" s="60"/>
    </row>
    <row r="313" spans="3:3" s="3" customFormat="1">
      <c r="C313" s="60"/>
    </row>
    <row r="314" spans="3:3" s="3" customFormat="1">
      <c r="C314" s="60"/>
    </row>
    <row r="315" spans="3:3" s="3" customFormat="1">
      <c r="C315" s="60"/>
    </row>
    <row r="316" spans="3:3" s="3" customFormat="1">
      <c r="C316" s="60"/>
    </row>
    <row r="317" spans="3:3" s="3" customFormat="1">
      <c r="C317" s="60"/>
    </row>
    <row r="318" spans="3:3" s="3" customFormat="1">
      <c r="C318" s="60"/>
    </row>
    <row r="319" spans="3:3" s="3" customFormat="1">
      <c r="C319" s="60"/>
    </row>
    <row r="320" spans="3:3" s="3" customFormat="1">
      <c r="C320" s="60"/>
    </row>
    <row r="321" spans="3:3" s="3" customFormat="1">
      <c r="C321" s="60"/>
    </row>
    <row r="322" spans="3:3" s="3" customFormat="1">
      <c r="C322" s="60"/>
    </row>
    <row r="323" spans="3:3" s="3" customFormat="1">
      <c r="C323" s="60"/>
    </row>
  </sheetData>
  <mergeCells count="9">
    <mergeCell ref="AD3:AI3"/>
    <mergeCell ref="AJ3:AO3"/>
    <mergeCell ref="AP3:AR3"/>
    <mergeCell ref="A1:B1"/>
    <mergeCell ref="A2:B2"/>
    <mergeCell ref="N3:W3"/>
    <mergeCell ref="X3:AC3"/>
    <mergeCell ref="E3:M3"/>
    <mergeCell ref="U2:V2"/>
  </mergeCells>
  <conditionalFormatting sqref="M5:M84">
    <cfRule type="expression" dxfId="7" priority="5" stopIfTrue="1">
      <formula>ISBLANK(J5:J84)</formula>
    </cfRule>
    <cfRule type="expression" dxfId="6" priority="6">
      <formula>D5:D84="Linear"</formula>
    </cfRule>
    <cfRule type="expression" dxfId="5" priority="7">
      <formula>D5:D84="Rotary"</formula>
    </cfRule>
  </conditionalFormatting>
  <conditionalFormatting sqref="W5:W84">
    <cfRule type="cellIs" dxfId="4" priority="4" operator="equal">
      <formula>0</formula>
    </cfRule>
  </conditionalFormatting>
  <conditionalFormatting sqref="W5:W84">
    <cfRule type="expression" dxfId="3" priority="8">
      <formula>D5:D84="Linear"</formula>
    </cfRule>
    <cfRule type="expression" dxfId="2" priority="9">
      <formula>D5:D84="Rotary"</formula>
    </cfRule>
  </conditionalFormatting>
  <conditionalFormatting sqref="T5:T84">
    <cfRule type="expression" dxfId="1" priority="1">
      <formula>O5:O84="Linear"</formula>
    </cfRule>
    <cfRule type="expression" dxfId="0" priority="2">
      <formula>O5:O80="Rotary"</formula>
    </cfRule>
  </conditionalFormatting>
  <dataValidations count="7">
    <dataValidation type="list" allowBlank="1" showInputMessage="1" showErrorMessage="1" sqref="AB5:AB84 AH5:AH84 AN5:AN84">
      <formula1>$BB$2:$BB$4</formula1>
    </dataValidation>
    <dataValidation type="list" allowBlank="1" showInputMessage="1" showErrorMessage="1" sqref="AO5:AO84 AI5:AI84 AC5:AC84">
      <formula1>$BC$2:$BC$3</formula1>
    </dataValidation>
    <dataValidation type="list" allowBlank="1" showInputMessage="1" showErrorMessage="1" sqref="X5:X84 AD5:AD84 AJ5:AJ84">
      <formula1>$BA$2:$BA$4</formula1>
    </dataValidation>
    <dataValidation type="list" allowBlank="1" showInputMessage="1" showErrorMessage="1" sqref="N5:N84">
      <formula1>$AX$2:$AX$4</formula1>
    </dataValidation>
    <dataValidation type="list" allowBlank="1" showInputMessage="1" showErrorMessage="1" sqref="P5:P84">
      <formula1>$AY$2:$AY$5</formula1>
    </dataValidation>
    <dataValidation type="list" allowBlank="1" showInputMessage="1" showErrorMessage="1" sqref="E5:E84">
      <formula1>$AV$2:$AV$6</formula1>
    </dataValidation>
    <dataValidation type="list" allowBlank="1" showInputMessage="1" showErrorMessage="1" sqref="D5 O5:O84">
      <formula1>$AU$2:$AU$3</formula1>
    </dataValidation>
  </dataValidations>
  <pageMargins left="0.7" right="0.7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D29"/>
  <sheetViews>
    <sheetView workbookViewId="0">
      <selection activeCell="B18" sqref="B18"/>
    </sheetView>
  </sheetViews>
  <sheetFormatPr defaultColWidth="22.140625" defaultRowHeight="42.75" customHeight="1"/>
  <cols>
    <col min="1" max="1" width="22.140625" style="33"/>
    <col min="2" max="2" width="128.85546875" style="36" customWidth="1"/>
  </cols>
  <sheetData>
    <row r="1" spans="1:4" ht="42.75" customHeight="1" thickBot="1">
      <c r="A1" s="25" t="s">
        <v>127</v>
      </c>
      <c r="B1" s="34" t="s">
        <v>131</v>
      </c>
    </row>
    <row r="2" spans="1:4" ht="42.75" customHeight="1" thickBot="1">
      <c r="A2" s="25" t="s">
        <v>128</v>
      </c>
      <c r="B2" s="34" t="s">
        <v>87</v>
      </c>
    </row>
    <row r="3" spans="1:4" ht="42.75" customHeight="1" thickBot="1">
      <c r="A3" s="26" t="s">
        <v>63</v>
      </c>
      <c r="B3" s="34" t="s">
        <v>88</v>
      </c>
    </row>
    <row r="4" spans="1:4" ht="76.5" customHeight="1" thickBot="1">
      <c r="A4" s="27" t="s">
        <v>130</v>
      </c>
      <c r="B4" s="34" t="s">
        <v>64</v>
      </c>
    </row>
    <row r="5" spans="1:4" ht="240.75" thickBot="1">
      <c r="A5" s="27" t="s">
        <v>115</v>
      </c>
      <c r="B5" s="34" t="s">
        <v>133</v>
      </c>
    </row>
    <row r="6" spans="1:4" ht="50.25" customHeight="1" thickBot="1">
      <c r="A6" s="27" t="s">
        <v>34</v>
      </c>
      <c r="B6" s="35" t="s">
        <v>75</v>
      </c>
    </row>
    <row r="7" spans="1:4" ht="42.75" customHeight="1" thickBot="1">
      <c r="A7" s="27" t="s">
        <v>35</v>
      </c>
      <c r="B7" s="35" t="s">
        <v>65</v>
      </c>
      <c r="D7" s="17"/>
    </row>
    <row r="8" spans="1:4" ht="42.75" customHeight="1" thickBot="1">
      <c r="A8" s="27" t="s">
        <v>36</v>
      </c>
      <c r="B8" s="35" t="s">
        <v>72</v>
      </c>
      <c r="D8" s="17"/>
    </row>
    <row r="9" spans="1:4" ht="66.75" customHeight="1" thickBot="1">
      <c r="A9" s="27" t="s">
        <v>37</v>
      </c>
      <c r="B9" s="148"/>
      <c r="D9" s="17"/>
    </row>
    <row r="10" spans="1:4" ht="87" customHeight="1" thickBot="1">
      <c r="A10" s="28" t="s">
        <v>38</v>
      </c>
      <c r="B10" s="149"/>
      <c r="D10" s="17"/>
    </row>
    <row r="11" spans="1:4" ht="51" customHeight="1" thickBot="1">
      <c r="A11" s="27" t="s">
        <v>39</v>
      </c>
      <c r="B11" s="35" t="s">
        <v>89</v>
      </c>
    </row>
    <row r="12" spans="1:4" ht="42.75" customHeight="1" thickBot="1">
      <c r="A12" s="27" t="s">
        <v>40</v>
      </c>
      <c r="B12" s="35" t="s">
        <v>76</v>
      </c>
    </row>
    <row r="13" spans="1:4" ht="42.75" customHeight="1" thickBot="1">
      <c r="A13" s="27" t="s">
        <v>41</v>
      </c>
      <c r="B13" s="35" t="s">
        <v>77</v>
      </c>
    </row>
    <row r="14" spans="1:4" ht="42.75" customHeight="1" thickBot="1">
      <c r="A14" s="29" t="s">
        <v>42</v>
      </c>
      <c r="B14" s="35" t="s">
        <v>84</v>
      </c>
    </row>
    <row r="15" spans="1:4" ht="45.75" thickBot="1">
      <c r="A15" s="30" t="s">
        <v>43</v>
      </c>
      <c r="B15" s="18" t="s">
        <v>82</v>
      </c>
    </row>
    <row r="16" spans="1:4" ht="42.75" customHeight="1" thickBot="1">
      <c r="A16" s="29" t="s">
        <v>44</v>
      </c>
      <c r="B16" s="35" t="s">
        <v>78</v>
      </c>
    </row>
    <row r="17" spans="1:2" ht="42.75" customHeight="1" thickBot="1">
      <c r="A17" s="30" t="s">
        <v>45</v>
      </c>
      <c r="B17" s="35" t="s">
        <v>83</v>
      </c>
    </row>
    <row r="18" spans="1:2" ht="42.75" customHeight="1" thickBot="1">
      <c r="A18" s="31" t="s">
        <v>46</v>
      </c>
      <c r="B18" s="35" t="s">
        <v>73</v>
      </c>
    </row>
    <row r="19" spans="1:2" ht="42.75" customHeight="1" thickBot="1">
      <c r="A19" s="29" t="s">
        <v>47</v>
      </c>
      <c r="B19" s="35" t="s">
        <v>66</v>
      </c>
    </row>
    <row r="20" spans="1:2" ht="60.75" thickBot="1">
      <c r="A20" s="29" t="s">
        <v>48</v>
      </c>
      <c r="B20" s="35" t="s">
        <v>67</v>
      </c>
    </row>
    <row r="21" spans="1:2" ht="42.75" customHeight="1" thickBot="1">
      <c r="A21" s="29" t="s">
        <v>49</v>
      </c>
      <c r="B21" s="35" t="s">
        <v>79</v>
      </c>
    </row>
    <row r="22" spans="1:2" ht="42.75" customHeight="1" thickBot="1">
      <c r="A22" s="29" t="s">
        <v>50</v>
      </c>
      <c r="B22" s="35" t="s">
        <v>80</v>
      </c>
    </row>
    <row r="23" spans="1:2" ht="42.75" customHeight="1" thickBot="1">
      <c r="A23" s="29" t="s">
        <v>51</v>
      </c>
      <c r="B23" s="35" t="s">
        <v>80</v>
      </c>
    </row>
    <row r="24" spans="1:2" ht="42.75" customHeight="1" thickBot="1">
      <c r="A24" s="31" t="s">
        <v>52</v>
      </c>
      <c r="B24" s="35" t="s">
        <v>68</v>
      </c>
    </row>
    <row r="25" spans="1:2" ht="42.75" customHeight="1" thickBot="1">
      <c r="A25" s="32" t="s">
        <v>53</v>
      </c>
      <c r="B25" s="35" t="s">
        <v>81</v>
      </c>
    </row>
    <row r="26" spans="1:2" ht="42.75" customHeight="1" thickBot="1">
      <c r="A26" s="27" t="s">
        <v>54</v>
      </c>
      <c r="B26" s="35" t="s">
        <v>71</v>
      </c>
    </row>
    <row r="27" spans="1:2" ht="42.75" customHeight="1" thickBot="1">
      <c r="A27" s="31" t="s">
        <v>55</v>
      </c>
      <c r="B27" s="35" t="s">
        <v>69</v>
      </c>
    </row>
    <row r="28" spans="1:2" ht="42.75" customHeight="1" thickBot="1">
      <c r="A28" s="31" t="s">
        <v>56</v>
      </c>
      <c r="B28" s="35" t="s">
        <v>74</v>
      </c>
    </row>
    <row r="29" spans="1:2" ht="42.75" customHeight="1" thickBot="1">
      <c r="A29" s="29" t="s">
        <v>57</v>
      </c>
      <c r="B29" s="35" t="s">
        <v>70</v>
      </c>
    </row>
  </sheetData>
  <mergeCells count="1">
    <mergeCell ref="B9:B10"/>
  </mergeCells>
  <pageMargins left="0.7" right="0.7" top="0.75" bottom="0.75" header="0.3" footer="0.3"/>
  <pageSetup paperSize="261" orientation="landscape" horizontalDpi="180" verticalDpi="18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Revision Table</vt:lpstr>
      <vt:lpstr>General Information</vt:lpstr>
      <vt:lpstr>Table of Motion</vt:lpstr>
      <vt:lpstr>Installed Components</vt:lpstr>
      <vt:lpstr>Definitions</vt:lpstr>
      <vt:lpstr>strtcurv</vt:lpstr>
      <vt:lpstr>yesno</vt:lpstr>
    </vt:vector>
  </TitlesOfParts>
  <Company>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Fitzgerald</dc:creator>
  <cp:lastModifiedBy>Lorenzo Di Fresco</cp:lastModifiedBy>
  <dcterms:created xsi:type="dcterms:W3CDTF">2015-08-26T07:58:18Z</dcterms:created>
  <dcterms:modified xsi:type="dcterms:W3CDTF">2017-09-15T16:11:13Z</dcterms:modified>
</cp:coreProperties>
</file>