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MIRACLES\TG2\TG2 Technical-Support DOCS\"/>
    </mc:Choice>
  </mc:AlternateContent>
  <bookViews>
    <workbookView xWindow="0" yWindow="0" windowWidth="28800" windowHeight="12210" activeTab="2" xr2:uid="{00000000-000D-0000-FFFF-FFFF00000000}"/>
  </bookViews>
  <sheets>
    <sheet name="Revision Table" sheetId="2" r:id="rId1"/>
    <sheet name="General Information" sheetId="5" r:id="rId2"/>
    <sheet name="Table of Motion" sheetId="1" r:id="rId3"/>
    <sheet name="Definitions" sheetId="3" r:id="rId4"/>
    <sheet name="Budget MCA" sheetId="6" r:id="rId5"/>
  </sheets>
  <definedNames>
    <definedName name="strtcurv">'General Information'!$AI$1:$AI$2</definedName>
    <definedName name="yesno">'General Information'!$AK$1:$AK$2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6" l="1"/>
  <c r="H20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C1" i="1"/>
  <c r="C2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<sst xmlns="http://schemas.openxmlformats.org/spreadsheetml/2006/main" count="318" uniqueCount="184">
  <si>
    <t>Instrument Name</t>
  </si>
  <si>
    <t>Yes</t>
  </si>
  <si>
    <t>Linear</t>
  </si>
  <si>
    <t>Low</t>
  </si>
  <si>
    <t>Absolute</t>
  </si>
  <si>
    <t>Atmosphere</t>
  </si>
  <si>
    <t>Standard</t>
  </si>
  <si>
    <t>Fixed</t>
  </si>
  <si>
    <t>Electric</t>
  </si>
  <si>
    <t>Bunker</t>
  </si>
  <si>
    <t>Electrical</t>
  </si>
  <si>
    <t>Straight</t>
  </si>
  <si>
    <t>Custom</t>
  </si>
  <si>
    <t>No</t>
  </si>
  <si>
    <t>Rotary</t>
  </si>
  <si>
    <t>Medium</t>
  </si>
  <si>
    <t>Incremental</t>
  </si>
  <si>
    <t>Rough Vacuum</t>
  </si>
  <si>
    <t>Cryo</t>
  </si>
  <si>
    <t>Removable</t>
  </si>
  <si>
    <t>Pneumatic</t>
  </si>
  <si>
    <t>Guide Section</t>
  </si>
  <si>
    <t>Curved</t>
  </si>
  <si>
    <t>Off-The-Shelf</t>
  </si>
  <si>
    <t>MOTION CONTROL</t>
  </si>
  <si>
    <t>MECHANICAL</t>
  </si>
  <si>
    <t>ENVIRONMENT</t>
  </si>
  <si>
    <t>SPECIAL REQUIREMENTS</t>
  </si>
  <si>
    <t>High</t>
  </si>
  <si>
    <t>High Vacuum</t>
  </si>
  <si>
    <t>Hydraulic</t>
  </si>
  <si>
    <t>Cave</t>
  </si>
  <si>
    <t>Axis Number</t>
  </si>
  <si>
    <t>Device Description</t>
  </si>
  <si>
    <t>Custom /    Off The Shelf</t>
  </si>
  <si>
    <t>Axis description</t>
  </si>
  <si>
    <t>Motion Type</t>
  </si>
  <si>
    <t>Actuator Type</t>
  </si>
  <si>
    <t>Range (mm/°)</t>
  </si>
  <si>
    <t>Accuracy (mm/°)</t>
  </si>
  <si>
    <t>Precision / Repeatability (mm/°)</t>
  </si>
  <si>
    <t>Encoder Type</t>
  </si>
  <si>
    <t>Synch' with other axis</t>
  </si>
  <si>
    <t>Synch' with signals / sensors</t>
  </si>
  <si>
    <t>Load (Kg)</t>
  </si>
  <si>
    <t>Force / Torque</t>
  </si>
  <si>
    <t>Speed</t>
  </si>
  <si>
    <t>Acceleration</t>
  </si>
  <si>
    <t>Brake Required</t>
  </si>
  <si>
    <t>Fixed or Removable</t>
  </si>
  <si>
    <t>Vacuum</t>
  </si>
  <si>
    <t>Radiation (Neutron)</t>
  </si>
  <si>
    <t>Radiation (Gamma)</t>
  </si>
  <si>
    <t>Magnetic Field Strength</t>
  </si>
  <si>
    <t>Temp</t>
  </si>
  <si>
    <t>Safety Critical - PSS interface</t>
  </si>
  <si>
    <t>Local MPS Required</t>
  </si>
  <si>
    <t>Distance from Control Rack</t>
  </si>
  <si>
    <t>Location</t>
  </si>
  <si>
    <t>Distance from moderator (m)</t>
  </si>
  <si>
    <t>Notes / Comments</t>
  </si>
  <si>
    <t>Ultra High Vacuum</t>
  </si>
  <si>
    <t>Revision</t>
  </si>
  <si>
    <t>Release Date</t>
  </si>
  <si>
    <t>Change Description</t>
  </si>
  <si>
    <t>WBS Element</t>
  </si>
  <si>
    <t xml:space="preserve">An off the shelf (OTS) device is defined, as regards MC Integration, as an assembly that is provided by an external manufacturer, with a proven track record in the design and fabrication of the device type that is being produced. It must be factory ready to complete a Site Acceptance Test without the addition of any extra motion control components. The device must be supplied with all relevant documentation, including BOM, a copy of verification/QA testing, warranty information, CE marking, electrical &amp; mechanical drawings, a spare parts list and contact details for customer support. Devices that do not match the above criteria will be regarded as custom devices. </t>
  </si>
  <si>
    <t>Refers to the power source used to move a load - compressed gas / electric current.</t>
  </si>
  <si>
    <t xml:space="preserve">Refers to the installation type. A fixed system is intended to remain in it's position from installation until an upgrage or major intervention is required. A removable system maybe installed or removed regularly depending on the experiment underway. </t>
  </si>
  <si>
    <t>Refers to the environmental conditions in which the motion control components (motors/encoders/end switches) will be placed.
• Rough vacuum: From atmosphere to 10-3 mbar
• High vacuum: 10-3 to 10-7 mbar
• Ultra High Vacuum (UHV): 10-7 to 10-10 mbar</t>
  </si>
  <si>
    <t>Refers to the environmental conditions in which the motion control components (motors/encoders/end switches) will be placed.
Only reference is for cryogenic temperatures are anticipated</t>
  </si>
  <si>
    <t>Refers to the anticipated distance between the control rack and the motion control components (motor/encoder) - based on draft layouts.</t>
  </si>
  <si>
    <t>Refers to the aproximate distance of the motion control components from the moderator</t>
  </si>
  <si>
    <t>Refers to the requirement for the axis to have a local machine protection to prevent local damage to an axis' components (e.g. whereby an axis movement could cause a vacuum seal to break)</t>
  </si>
  <si>
    <t>The range refers to the distance between the maximum and minimum positions of the element to be moved, in the case of a linear system. It refers to the maximium angular displacement in the case of a rotary system. A rotary system that should be capable of continual rotation should be indicated in the comment section.</t>
  </si>
  <si>
    <t>Refers to the requirement for the system to have an active braking system - external to the holding torque or detent torque of the motor.</t>
  </si>
  <si>
    <t>Refers to the location of the motion control components on the instrument (Bunker/Hall/Cave))</t>
  </si>
  <si>
    <t>Linear motion or rotary motion - This refers to the movement of the load - e.g. a slit system may use a rotary motor, but the load (slit blades) moves with a linear trajectory -&gt; Linear motion.</t>
  </si>
  <si>
    <t xml:space="preserve">Refers to the requirement that the position of an axis has a temporal relation to that of another axis. </t>
  </si>
  <si>
    <t xml:space="preserve">Refers to the requirement that the feedback from an axis  has a temporal relation to that of a signal/sensor. </t>
  </si>
  <si>
    <t>Refers to the maximum speed at which the load will be moved during normal operation.</t>
  </si>
  <si>
    <t>Refers to the environmental conditions in which the motion control components (motors/encoders/end switches) will be placed.
Approximate estimates required only (low/medium/high). Detailed information should be provided if/when available.</t>
  </si>
  <si>
    <t>Refers to the environmental conditions in which the motion control components (motors/encoders/end switches) will be placed.
Approximate estimates required only (low/medium/high) - Detailed information should be provided if/when available.</t>
  </si>
  <si>
    <t>Refers to the requirement for the axis to be linked to the Personnel Safety System (e.g. shutter systems)</t>
  </si>
  <si>
    <t>Refers to the torque/force required to move the load. Refers to the load - do not allow any compensation for gearboxes etc. For siutation where a load will required different torque levels for different directions of motion (e.g. moving a vacuum tank on an incline), this should be noted in the comments section.</t>
  </si>
  <si>
    <t>Refers to the maximum rate of change of speed required.</t>
  </si>
  <si>
    <t>Refers to the mass of the load that is to be moved.</t>
  </si>
  <si>
    <t>Accele-ration</t>
  </si>
  <si>
    <t>LOCATION</t>
  </si>
  <si>
    <r>
      <t xml:space="preserve">A textual description of the device to which the axis belongs (e.g. </t>
    </r>
    <r>
      <rPr>
        <b/>
        <i/>
        <sz val="11"/>
        <color theme="1"/>
        <rFont val="Calibri"/>
        <family val="2"/>
        <scheme val="minor"/>
      </rPr>
      <t>Slit System 6</t>
    </r>
    <r>
      <rPr>
        <sz val="11"/>
        <color theme="1"/>
        <rFont val="Calibri"/>
        <family val="2"/>
        <scheme val="minor"/>
      </rPr>
      <t>)</t>
    </r>
  </si>
  <si>
    <r>
      <t>The official PBS/WBS element number/description to which the axis belongs (e.g.</t>
    </r>
    <r>
      <rPr>
        <b/>
        <i/>
        <sz val="11"/>
        <color theme="1"/>
        <rFont val="Calibri"/>
        <family val="2"/>
        <scheme val="minor"/>
      </rPr>
      <t xml:space="preserve"> 13.6.5.12.1.1.5 MCI – Variable Pinhole System</t>
    </r>
    <r>
      <rPr>
        <sz val="11"/>
        <color theme="1"/>
        <rFont val="Calibri"/>
        <family val="2"/>
        <scheme val="minor"/>
      </rPr>
      <t>)</t>
    </r>
  </si>
  <si>
    <r>
      <t>Absolute: Refers to an position encoder that provides an absolute position. Does not require homing at startup
Incremental: An incremental encoder provides position information relative to a known position - requires homing at startup (</t>
    </r>
    <r>
      <rPr>
        <i/>
        <sz val="11"/>
        <color theme="1"/>
        <rFont val="Calibri"/>
        <family val="2"/>
        <scheme val="minor"/>
      </rPr>
      <t>Note: homing not required if system if only feedback on speed is required</t>
    </r>
    <r>
      <rPr>
        <sz val="11"/>
        <color theme="1"/>
        <rFont val="Calibri"/>
        <family val="2"/>
        <scheme val="minor"/>
      </rPr>
      <t>)</t>
    </r>
  </si>
  <si>
    <t>Accuracy (mm or °)</t>
  </si>
  <si>
    <t>Precision / Repeat.   (mm or °)</t>
  </si>
  <si>
    <t>Range (mm or °)</t>
  </si>
  <si>
    <t>General</t>
  </si>
  <si>
    <t>Instrument Name *</t>
  </si>
  <si>
    <t>Project Start Date</t>
  </si>
  <si>
    <t>Project End Date</t>
  </si>
  <si>
    <t>MCAG Point of Contact</t>
  </si>
  <si>
    <t>Instrument Lead Engineer</t>
  </si>
  <si>
    <t>Instrument Lead Scientist</t>
  </si>
  <si>
    <t>In-kind Partners</t>
  </si>
  <si>
    <t>Technical</t>
  </si>
  <si>
    <t>Bunker Length*</t>
  </si>
  <si>
    <t>Guide Section Length*</t>
  </si>
  <si>
    <t>Cave Length*</t>
  </si>
  <si>
    <t>Straight or Curved Guide</t>
  </si>
  <si>
    <t>Bi-Spectral</t>
  </si>
  <si>
    <t>Special Purpose Motion Control Req'd*</t>
  </si>
  <si>
    <t>Removable axes have dedicated hardware*</t>
  </si>
  <si>
    <t>Motion Control Generic Control Unit (MGCU)</t>
  </si>
  <si>
    <t>Axes per MGCU (8)</t>
  </si>
  <si>
    <t>Axes per MGCU (Min)</t>
  </si>
  <si>
    <t>* Required</t>
  </si>
  <si>
    <t>MCA package number of WBS</t>
  </si>
  <si>
    <t>MGCUs per Rack (Max)</t>
  </si>
  <si>
    <t>Axis orientation</t>
  </si>
  <si>
    <t>X1</t>
  </si>
  <si>
    <t>X2</t>
  </si>
  <si>
    <t>Y1</t>
  </si>
  <si>
    <t>Y2</t>
  </si>
  <si>
    <t>Z1</t>
  </si>
  <si>
    <t>Z2</t>
  </si>
  <si>
    <t>Rx</t>
  </si>
  <si>
    <t>Ry</t>
  </si>
  <si>
    <t>Rz</t>
  </si>
  <si>
    <t>No Feedback</t>
  </si>
  <si>
    <t>Convention used:
X = Along the beam axis
Y = Perpendicular to beam axis and on the horizontal plane
Z = Perpendicular to beam axis and on the vertical plane
If there is only one axis per direction use X1, Y1 &amp; Z1. If there are two axes in one direction, like a slit system for example, then use X1 for the first axis and X2 for the second. For a slit system the convention will be that Y1 is the left axis when facing the direciont of neutron travel and Y2 will be the right; Z1 will be the upper slit and Z2 will be the lower.
Rx = Rotates around the X axis
Ry = Rotates around the Y axis
Rz = Rotates around the Z axis</t>
  </si>
  <si>
    <t>Axis Name</t>
  </si>
  <si>
    <t>Device</t>
  </si>
  <si>
    <t>Updated by (Name)</t>
  </si>
  <si>
    <t>Federico Rojas</t>
  </si>
  <si>
    <t>run new macro with ToM after SSM</t>
  </si>
  <si>
    <t>MIRACLES</t>
  </si>
  <si>
    <t>Iñigo Herranz</t>
  </si>
  <si>
    <t>Felix Jiménez</t>
  </si>
  <si>
    <t>ESS Bilbao/CPH</t>
  </si>
  <si>
    <t>13.6.16.11.1</t>
  </si>
  <si>
    <t>13.6.16.11.1.1.3 - Detector array</t>
  </si>
  <si>
    <t>Slit</t>
  </si>
  <si>
    <t>Lower detector array</t>
  </si>
  <si>
    <t>Radial Collimator</t>
  </si>
  <si>
    <t>Shutter 1</t>
  </si>
  <si>
    <t>Shutter</t>
  </si>
  <si>
    <t>13.6.16.11.1.1.1 - Shutter</t>
  </si>
  <si>
    <t>13.6.16.11.1.1.2 - Slit System</t>
  </si>
  <si>
    <t>13.6.16.11.1.1.4 - Radial Collimator</t>
  </si>
  <si>
    <t>Y left slt blade</t>
  </si>
  <si>
    <t>Y right slit blade</t>
  </si>
  <si>
    <t>Z upper slit blade</t>
  </si>
  <si>
    <t>Z lower slit blade</t>
  </si>
  <si>
    <t>Detector array</t>
  </si>
  <si>
    <t>Uper detector array</t>
  </si>
  <si>
    <t>first revision</t>
  </si>
  <si>
    <t>3 more axes, WBS element</t>
  </si>
  <si>
    <t>Beam Port</t>
  </si>
  <si>
    <t>W5</t>
  </si>
  <si>
    <t>01 Phase 1</t>
  </si>
  <si>
    <t>02 Project Management &amp; Integration</t>
  </si>
  <si>
    <t>03 Design</t>
  </si>
  <si>
    <t>04 Procurement &amp; Fabrication</t>
  </si>
  <si>
    <t>05 Installation</t>
  </si>
  <si>
    <t>06 Cold Commissioning</t>
  </si>
  <si>
    <t>Total</t>
  </si>
  <si>
    <t>01 Shielding</t>
  </si>
  <si>
    <t>02 Neutron Optics</t>
  </si>
  <si>
    <t>03 Choppers</t>
  </si>
  <si>
    <t>04 Sample Environment</t>
  </si>
  <si>
    <t>05 Detector and Beam Monitors</t>
  </si>
  <si>
    <t>06 Data Acquisition and Analysis</t>
  </si>
  <si>
    <t>07 Motion Control and Automation</t>
  </si>
  <si>
    <t>08 Instrument Specific Technical Equipment</t>
  </si>
  <si>
    <t>09 Instrument Infrastructure</t>
  </si>
  <si>
    <t>10 Vacuum</t>
  </si>
  <si>
    <t>11 PSS</t>
  </si>
  <si>
    <t>12 Contingency</t>
  </si>
  <si>
    <t>Labour included in above (Person-Years)</t>
  </si>
  <si>
    <t>SSM cuts</t>
  </si>
  <si>
    <t>config 2</t>
  </si>
  <si>
    <t>saving</t>
  </si>
  <si>
    <t>new</t>
  </si>
  <si>
    <t>Motion Control and Automation</t>
  </si>
  <si>
    <t xml:space="preserve">There is just one shutter rather than 2, and its position is ca. 80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</si>
</sst>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444444"/>
      <name val="Verdana"/>
      <family val="2"/>
    </font>
    <font>
      <sz val="9"/>
      <color rgb="FF444444"/>
      <name val="Verdan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FFFF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9"/>
      <color rgb="FF000000"/>
      <name val="&quot;Calibri&quot;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0B42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8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3" xfId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 wrapText="1"/>
      <protection locked="0"/>
    </xf>
    <xf numFmtId="0" fontId="8" fillId="0" borderId="0" xfId="1" applyFill="1" applyBorder="1" applyProtection="1"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14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vertical="center" wrapText="1"/>
      <protection locked="0"/>
    </xf>
    <xf numFmtId="0" fontId="10" fillId="0" borderId="0" xfId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13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" fillId="0" borderId="0" xfId="0" applyFont="1"/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7" borderId="18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left" vertical="center" wrapText="1"/>
    </xf>
    <xf numFmtId="0" fontId="25" fillId="0" borderId="27" xfId="0" applyFont="1" applyBorder="1" applyAlignment="1">
      <alignment vertical="center" wrapText="1"/>
    </xf>
    <xf numFmtId="164" fontId="24" fillId="0" borderId="27" xfId="0" applyNumberFormat="1" applyFont="1" applyBorder="1" applyAlignment="1">
      <alignment vertical="center" wrapText="1"/>
    </xf>
    <xf numFmtId="164" fontId="26" fillId="0" borderId="27" xfId="0" applyNumberFormat="1" applyFont="1" applyBorder="1" applyAlignment="1">
      <alignment horizontal="right" vertical="center" wrapText="1"/>
    </xf>
    <xf numFmtId="164" fontId="25" fillId="0" borderId="27" xfId="0" applyNumberFormat="1" applyFont="1" applyBorder="1" applyAlignment="1">
      <alignment horizontal="right" vertical="center" wrapText="1"/>
    </xf>
    <xf numFmtId="0" fontId="0" fillId="0" borderId="27" xfId="0" applyBorder="1"/>
    <xf numFmtId="0" fontId="25" fillId="0" borderId="27" xfId="0" applyFont="1" applyBorder="1" applyAlignment="1">
      <alignment horizontal="right" vertical="center" wrapText="1"/>
    </xf>
    <xf numFmtId="0" fontId="27" fillId="8" borderId="0" xfId="0" applyFont="1" applyFill="1" applyAlignment="1"/>
    <xf numFmtId="0" fontId="0" fillId="0" borderId="0" xfId="0" applyFont="1" applyAlignment="1"/>
    <xf numFmtId="0" fontId="28" fillId="9" borderId="28" xfId="0" applyFont="1" applyFill="1" applyBorder="1" applyAlignment="1">
      <alignment wrapText="1"/>
    </xf>
    <xf numFmtId="0" fontId="29" fillId="9" borderId="0" xfId="0" applyFont="1" applyFill="1" applyAlignment="1"/>
    <xf numFmtId="0" fontId="29" fillId="9" borderId="28" xfId="0" applyFont="1" applyFill="1" applyBorder="1" applyAlignment="1"/>
    <xf numFmtId="0" fontId="29" fillId="9" borderId="28" xfId="0" applyFont="1" applyFill="1" applyBorder="1"/>
    <xf numFmtId="0" fontId="18" fillId="6" borderId="4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left" wrapText="1"/>
    </xf>
    <xf numFmtId="0" fontId="24" fillId="0" borderId="27" xfId="0" applyFont="1" applyBorder="1" applyAlignment="1">
      <alignment horizontal="left" wrapText="1"/>
    </xf>
  </cellXfs>
  <cellStyles count="4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Normal" xfId="0" builtinId="0"/>
    <cellStyle name="Normal 2" xfId="1" xr:uid="{00000000-0005-0000-0000-00002F000000}"/>
  </cellStyles>
  <dxfs count="6"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7</xdr:row>
      <xdr:rowOff>257175</xdr:rowOff>
    </xdr:from>
    <xdr:to>
      <xdr:col>1</xdr:col>
      <xdr:colOff>3009265</xdr:colOff>
      <xdr:row>8</xdr:row>
      <xdr:rowOff>814705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3400425"/>
          <a:ext cx="2609215" cy="1405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40"/>
  <sheetViews>
    <sheetView workbookViewId="0">
      <selection activeCell="B6" sqref="B6"/>
    </sheetView>
  </sheetViews>
  <sheetFormatPr baseColWidth="10" defaultColWidth="52.7109375" defaultRowHeight="15.75"/>
  <cols>
    <col min="1" max="2" width="19" style="12" customWidth="1"/>
    <col min="3" max="3" width="30.7109375" style="12" customWidth="1"/>
    <col min="4" max="16384" width="52.7109375" style="12"/>
  </cols>
  <sheetData>
    <row r="1" spans="1:8" ht="16.5" thickBot="1">
      <c r="A1" s="9" t="s">
        <v>62</v>
      </c>
      <c r="B1" s="10" t="s">
        <v>63</v>
      </c>
      <c r="C1" s="11" t="s">
        <v>131</v>
      </c>
      <c r="D1" s="11" t="s">
        <v>64</v>
      </c>
    </row>
    <row r="2" spans="1:8" ht="16.5" thickBot="1">
      <c r="A2" s="13">
        <v>1</v>
      </c>
      <c r="B2" s="14">
        <v>42649</v>
      </c>
      <c r="C2" s="14" t="s">
        <v>132</v>
      </c>
      <c r="D2" s="15" t="s">
        <v>154</v>
      </c>
    </row>
    <row r="3" spans="1:8" ht="16.5" thickBot="1">
      <c r="A3" s="13">
        <v>2</v>
      </c>
      <c r="B3" s="14">
        <v>42654</v>
      </c>
      <c r="C3" s="14" t="s">
        <v>132</v>
      </c>
      <c r="D3" s="15" t="s">
        <v>155</v>
      </c>
      <c r="E3" s="16"/>
      <c r="F3" s="16"/>
      <c r="G3" s="16"/>
      <c r="H3" s="16"/>
    </row>
    <row r="4" spans="1:8" ht="16.5" thickBot="1">
      <c r="A4" s="13">
        <v>3</v>
      </c>
      <c r="B4" s="14">
        <v>42669</v>
      </c>
      <c r="C4" s="14" t="s">
        <v>132</v>
      </c>
      <c r="D4" s="15" t="s">
        <v>133</v>
      </c>
      <c r="E4" s="16"/>
      <c r="F4" s="16"/>
      <c r="G4" s="16"/>
      <c r="H4" s="16"/>
    </row>
    <row r="5" spans="1:8" ht="23.25" thickBot="1">
      <c r="A5" s="13">
        <v>4</v>
      </c>
      <c r="B5" s="14">
        <v>42996</v>
      </c>
      <c r="C5" s="14" t="s">
        <v>135</v>
      </c>
      <c r="D5" s="15" t="s">
        <v>183</v>
      </c>
      <c r="E5" s="16"/>
      <c r="F5" s="16"/>
      <c r="G5" s="16"/>
      <c r="H5" s="16"/>
    </row>
    <row r="6" spans="1:8" ht="16.5" thickBot="1">
      <c r="A6" s="13"/>
      <c r="B6" s="14"/>
      <c r="C6" s="14"/>
      <c r="D6" s="15"/>
      <c r="E6" s="16"/>
      <c r="F6" s="16"/>
      <c r="G6" s="16"/>
      <c r="H6" s="16"/>
    </row>
    <row r="7" spans="1:8" ht="16.5" thickBot="1">
      <c r="A7" s="13"/>
      <c r="B7" s="14"/>
      <c r="C7" s="14"/>
      <c r="D7" s="15"/>
      <c r="E7" s="16"/>
      <c r="F7" s="16"/>
      <c r="G7" s="16"/>
      <c r="H7" s="16"/>
    </row>
    <row r="8" spans="1:8" ht="16.5" thickBot="1">
      <c r="A8" s="13"/>
      <c r="B8" s="14"/>
      <c r="C8" s="14"/>
      <c r="D8" s="15"/>
      <c r="E8" s="16"/>
      <c r="F8" s="16"/>
      <c r="G8" s="16"/>
      <c r="H8" s="16"/>
    </row>
    <row r="9" spans="1:8" ht="16.5" thickBot="1">
      <c r="A9" s="13"/>
      <c r="B9" s="14"/>
      <c r="C9" s="14"/>
      <c r="D9" s="15"/>
      <c r="E9" s="16"/>
      <c r="F9" s="16"/>
      <c r="G9" s="16"/>
      <c r="H9" s="16"/>
    </row>
    <row r="10" spans="1:8" ht="16.5" thickBot="1">
      <c r="A10" s="13"/>
      <c r="B10" s="14"/>
      <c r="C10" s="14"/>
      <c r="D10" s="15"/>
      <c r="E10" s="16"/>
      <c r="F10" s="16"/>
      <c r="G10" s="16"/>
      <c r="H10" s="16"/>
    </row>
    <row r="11" spans="1:8" ht="16.5" thickBot="1">
      <c r="A11" s="13"/>
      <c r="B11" s="14"/>
      <c r="C11" s="14"/>
      <c r="D11" s="15"/>
      <c r="E11" s="16"/>
      <c r="F11" s="16"/>
      <c r="G11" s="16"/>
      <c r="H11" s="16"/>
    </row>
    <row r="12" spans="1:8" ht="16.5" thickBot="1">
      <c r="A12" s="13"/>
      <c r="B12" s="14"/>
      <c r="C12" s="14"/>
      <c r="D12" s="15"/>
      <c r="E12" s="16"/>
      <c r="F12" s="16"/>
      <c r="G12" s="16"/>
      <c r="H12" s="16"/>
    </row>
    <row r="13" spans="1:8" ht="16.5" thickBot="1">
      <c r="A13" s="13"/>
      <c r="B13" s="14"/>
      <c r="C13" s="14"/>
      <c r="D13" s="15"/>
      <c r="E13" s="16"/>
      <c r="F13" s="16"/>
      <c r="G13" s="16"/>
      <c r="H13" s="16"/>
    </row>
    <row r="14" spans="1:8" ht="16.5" thickBot="1">
      <c r="A14" s="13"/>
      <c r="B14" s="14"/>
      <c r="C14" s="14"/>
      <c r="D14" s="15"/>
      <c r="E14" s="16"/>
      <c r="F14" s="16"/>
      <c r="G14" s="16"/>
      <c r="H14" s="16"/>
    </row>
    <row r="15" spans="1:8" ht="16.5" thickBot="1">
      <c r="A15" s="13"/>
      <c r="B15" s="14"/>
      <c r="C15" s="14"/>
      <c r="D15" s="15"/>
      <c r="E15" s="16"/>
      <c r="F15" s="16"/>
      <c r="G15" s="16"/>
      <c r="H15" s="16"/>
    </row>
    <row r="16" spans="1:8" ht="16.5" thickBot="1">
      <c r="A16" s="13"/>
      <c r="B16" s="14"/>
      <c r="C16" s="14"/>
      <c r="D16" s="15"/>
      <c r="E16" s="16"/>
      <c r="F16" s="16"/>
      <c r="G16" s="16"/>
      <c r="H16" s="16"/>
    </row>
    <row r="17" spans="1:8" ht="16.5" thickBot="1">
      <c r="A17" s="13"/>
      <c r="B17" s="14"/>
      <c r="C17" s="14"/>
      <c r="D17" s="15"/>
      <c r="E17" s="16"/>
      <c r="F17" s="16"/>
      <c r="G17" s="16"/>
      <c r="H17" s="16"/>
    </row>
    <row r="18" spans="1:8" ht="16.5" thickBot="1">
      <c r="A18" s="13"/>
      <c r="B18" s="14"/>
      <c r="C18" s="14"/>
      <c r="D18" s="15"/>
      <c r="E18" s="16"/>
      <c r="F18" s="16"/>
      <c r="G18" s="16"/>
      <c r="H18" s="16"/>
    </row>
    <row r="19" spans="1:8" ht="16.5" thickBot="1">
      <c r="A19" s="13"/>
      <c r="B19" s="14"/>
      <c r="C19" s="14"/>
      <c r="D19" s="15"/>
      <c r="E19" s="16"/>
      <c r="F19" s="16"/>
      <c r="G19" s="16"/>
      <c r="H19" s="16"/>
    </row>
    <row r="20" spans="1:8" ht="16.5" thickBot="1">
      <c r="A20" s="13"/>
      <c r="B20" s="14"/>
      <c r="C20" s="14"/>
      <c r="D20" s="15"/>
      <c r="E20" s="16"/>
      <c r="F20" s="16"/>
      <c r="G20" s="16"/>
      <c r="H20" s="16"/>
    </row>
    <row r="21" spans="1:8" ht="16.5" thickBot="1">
      <c r="A21" s="13"/>
      <c r="B21" s="14"/>
      <c r="C21" s="14"/>
      <c r="D21" s="15"/>
      <c r="E21" s="16"/>
      <c r="F21" s="16"/>
      <c r="G21" s="16"/>
      <c r="H21" s="16"/>
    </row>
    <row r="22" spans="1:8" ht="16.5" thickBot="1">
      <c r="A22" s="13"/>
      <c r="B22" s="14"/>
      <c r="C22" s="14"/>
      <c r="D22" s="15"/>
      <c r="E22" s="16"/>
      <c r="F22" s="16"/>
      <c r="G22" s="16"/>
      <c r="H22" s="16"/>
    </row>
    <row r="23" spans="1:8" ht="16.5" thickBot="1">
      <c r="A23" s="13"/>
      <c r="B23" s="14"/>
      <c r="C23" s="14"/>
      <c r="D23" s="15"/>
      <c r="E23" s="16"/>
      <c r="F23" s="16"/>
      <c r="G23" s="16"/>
      <c r="H23" s="16"/>
    </row>
    <row r="24" spans="1:8" ht="16.5" thickBot="1">
      <c r="A24" s="13"/>
      <c r="B24" s="14"/>
      <c r="C24" s="14"/>
      <c r="D24" s="15"/>
      <c r="E24" s="16"/>
      <c r="F24" s="16"/>
      <c r="G24" s="16"/>
      <c r="H24" s="16"/>
    </row>
    <row r="25" spans="1:8" ht="16.5" thickBot="1">
      <c r="A25" s="13"/>
      <c r="B25" s="14"/>
      <c r="C25" s="14"/>
      <c r="D25" s="15"/>
      <c r="E25" s="16"/>
      <c r="F25" s="16"/>
      <c r="G25" s="16"/>
      <c r="H25" s="16"/>
    </row>
    <row r="26" spans="1:8" ht="16.5" thickBot="1">
      <c r="A26" s="13"/>
      <c r="B26" s="14"/>
      <c r="C26" s="14"/>
      <c r="D26" s="15"/>
      <c r="E26" s="16"/>
      <c r="F26" s="16"/>
      <c r="G26" s="16"/>
      <c r="H26" s="16"/>
    </row>
    <row r="27" spans="1:8" ht="16.5" thickBot="1">
      <c r="A27" s="13"/>
      <c r="B27" s="14"/>
      <c r="C27" s="14"/>
      <c r="D27" s="15"/>
      <c r="E27" s="16"/>
      <c r="F27" s="16"/>
      <c r="G27" s="16"/>
      <c r="H27" s="16"/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>
      <c r="A35" s="16"/>
      <c r="B35" s="16"/>
      <c r="C35" s="16"/>
      <c r="D35" s="16"/>
      <c r="E35" s="16"/>
      <c r="F35" s="16"/>
      <c r="G35" s="16"/>
      <c r="H35" s="16"/>
    </row>
    <row r="36" spans="1:8">
      <c r="A36" s="16"/>
      <c r="B36" s="16"/>
      <c r="C36" s="16"/>
      <c r="D36" s="16"/>
      <c r="E36" s="16"/>
      <c r="F36" s="16"/>
      <c r="G36" s="16"/>
      <c r="H36" s="16"/>
    </row>
    <row r="37" spans="1:8">
      <c r="A37" s="16"/>
      <c r="B37" s="16"/>
      <c r="C37" s="16"/>
      <c r="D37" s="16"/>
      <c r="E37" s="16"/>
      <c r="F37" s="16"/>
      <c r="G37" s="16"/>
      <c r="H37" s="16"/>
    </row>
    <row r="38" spans="1:8">
      <c r="A38" s="16"/>
      <c r="B38" s="16"/>
      <c r="C38" s="16"/>
      <c r="D38" s="16"/>
      <c r="E38" s="16"/>
      <c r="F38" s="16"/>
      <c r="G38" s="16"/>
      <c r="H38" s="16"/>
    </row>
    <row r="39" spans="1:8">
      <c r="A39" s="16"/>
      <c r="B39" s="16"/>
      <c r="C39" s="16"/>
      <c r="D39" s="16"/>
      <c r="E39" s="16"/>
      <c r="F39" s="16"/>
      <c r="G39" s="16"/>
      <c r="H39" s="16"/>
    </row>
    <row r="40" spans="1:8">
      <c r="A40" s="16"/>
      <c r="B40" s="16"/>
      <c r="C40" s="16"/>
      <c r="D40" s="16"/>
      <c r="E40" s="16"/>
      <c r="F40" s="16"/>
      <c r="G40" s="16"/>
      <c r="H40" s="16"/>
    </row>
  </sheetData>
  <pageMargins left="0.7" right="0.7" top="0.75" bottom="0.75" header="0.3" footer="0.3"/>
  <pageSetup paperSize="9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K25"/>
  <sheetViews>
    <sheetView workbookViewId="0">
      <selection activeCell="D17" sqref="D17"/>
    </sheetView>
  </sheetViews>
  <sheetFormatPr baseColWidth="10" defaultColWidth="11.42578125" defaultRowHeight="15"/>
  <cols>
    <col min="1" max="1" width="36.7109375" customWidth="1"/>
    <col min="2" max="2" width="18.28515625" customWidth="1"/>
  </cols>
  <sheetData>
    <row r="1" spans="1:37" ht="19.5" thickBot="1">
      <c r="A1" s="97" t="s">
        <v>95</v>
      </c>
      <c r="B1" s="98"/>
      <c r="AI1" t="s">
        <v>11</v>
      </c>
      <c r="AK1" t="s">
        <v>1</v>
      </c>
    </row>
    <row r="2" spans="1:37" ht="15.75">
      <c r="A2" s="43" t="s">
        <v>96</v>
      </c>
      <c r="B2" s="76" t="s">
        <v>134</v>
      </c>
      <c r="AI2" t="s">
        <v>22</v>
      </c>
      <c r="AK2" t="s">
        <v>13</v>
      </c>
    </row>
    <row r="3" spans="1:37" ht="15.75">
      <c r="A3" s="44" t="s">
        <v>97</v>
      </c>
      <c r="B3" s="77"/>
    </row>
    <row r="4" spans="1:37" ht="15.75">
      <c r="A4" s="44" t="s">
        <v>98</v>
      </c>
      <c r="B4" s="77"/>
    </row>
    <row r="5" spans="1:37" ht="15.75">
      <c r="A5" s="44" t="s">
        <v>99</v>
      </c>
      <c r="B5" s="78" t="s">
        <v>132</v>
      </c>
    </row>
    <row r="6" spans="1:37" ht="15.75">
      <c r="A6" s="44" t="s">
        <v>100</v>
      </c>
      <c r="B6" s="78" t="s">
        <v>135</v>
      </c>
    </row>
    <row r="7" spans="1:37" ht="15.75">
      <c r="A7" s="44" t="s">
        <v>101</v>
      </c>
      <c r="B7" s="78" t="s">
        <v>136</v>
      </c>
    </row>
    <row r="8" spans="1:37" ht="15.75">
      <c r="A8" s="44" t="s">
        <v>102</v>
      </c>
      <c r="B8" s="45" t="s">
        <v>137</v>
      </c>
    </row>
    <row r="9" spans="1:37" ht="16.5" thickBot="1">
      <c r="A9" s="46" t="s">
        <v>115</v>
      </c>
      <c r="B9" s="47" t="s">
        <v>138</v>
      </c>
    </row>
    <row r="10" spans="1:37" ht="19.5" thickBot="1">
      <c r="A10" s="99" t="s">
        <v>103</v>
      </c>
      <c r="B10" s="100"/>
    </row>
    <row r="11" spans="1:37" ht="15.75">
      <c r="A11" s="43" t="s">
        <v>104</v>
      </c>
      <c r="B11" s="79">
        <v>28</v>
      </c>
    </row>
    <row r="12" spans="1:37" ht="15.75">
      <c r="A12" s="44" t="s">
        <v>105</v>
      </c>
      <c r="B12" s="80">
        <v>160</v>
      </c>
    </row>
    <row r="13" spans="1:37" ht="15.75">
      <c r="A13" s="44" t="s">
        <v>106</v>
      </c>
      <c r="B13" s="49">
        <v>9</v>
      </c>
    </row>
    <row r="14" spans="1:37" ht="15.75">
      <c r="A14" s="44" t="s">
        <v>156</v>
      </c>
      <c r="B14" s="49" t="s">
        <v>157</v>
      </c>
    </row>
    <row r="15" spans="1:37" ht="15.75">
      <c r="A15" s="44" t="s">
        <v>107</v>
      </c>
      <c r="B15" s="45" t="s">
        <v>22</v>
      </c>
    </row>
    <row r="16" spans="1:37" ht="15.75">
      <c r="A16" s="44" t="s">
        <v>108</v>
      </c>
      <c r="B16" s="45" t="s">
        <v>13</v>
      </c>
    </row>
    <row r="17" spans="1:2" ht="15.75">
      <c r="A17" s="44" t="s">
        <v>109</v>
      </c>
      <c r="B17" s="45" t="s">
        <v>13</v>
      </c>
    </row>
    <row r="18" spans="1:2" ht="16.5" thickBot="1">
      <c r="A18" s="46" t="s">
        <v>110</v>
      </c>
      <c r="B18" s="47" t="s">
        <v>1</v>
      </c>
    </row>
    <row r="19" spans="1:2" ht="16.5" thickBot="1">
      <c r="A19" s="48"/>
      <c r="B19" s="50"/>
    </row>
    <row r="20" spans="1:2" ht="19.5" thickBot="1">
      <c r="A20" s="101" t="s">
        <v>111</v>
      </c>
      <c r="B20" s="102"/>
    </row>
    <row r="21" spans="1:2" ht="15.75">
      <c r="A21" s="51" t="s">
        <v>116</v>
      </c>
      <c r="B21" s="52">
        <v>6</v>
      </c>
    </row>
    <row r="22" spans="1:2" ht="15.75">
      <c r="A22" s="53" t="s">
        <v>112</v>
      </c>
      <c r="B22" s="54">
        <v>8</v>
      </c>
    </row>
    <row r="23" spans="1:2" ht="16.5" thickBot="1">
      <c r="A23" s="55" t="s">
        <v>113</v>
      </c>
      <c r="B23" s="56">
        <v>4</v>
      </c>
    </row>
    <row r="24" spans="1:2" ht="15.75">
      <c r="A24" s="48"/>
      <c r="B24" s="48"/>
    </row>
    <row r="25" spans="1:2" ht="15.75">
      <c r="A25" s="57" t="s">
        <v>114</v>
      </c>
      <c r="B25" s="48"/>
    </row>
  </sheetData>
  <mergeCells count="3">
    <mergeCell ref="A1:B1"/>
    <mergeCell ref="A10:B10"/>
    <mergeCell ref="A20:B20"/>
  </mergeCells>
  <dataValidations count="2">
    <dataValidation type="list" allowBlank="1" showInputMessage="1" showErrorMessage="1" sqref="B15" xr:uid="{00000000-0002-0000-0100-000000000000}">
      <formula1>strtcurv</formula1>
    </dataValidation>
    <dataValidation type="list" allowBlank="1" showInputMessage="1" showErrorMessage="1" sqref="B16:B18" xr:uid="{00000000-0002-0000-0100-000001000000}">
      <formula1>yesno</formula1>
    </dataValidation>
  </dataValidations>
  <pageMargins left="0.75" right="0.75" top="1" bottom="1" header="0.5" footer="0.5"/>
  <pageSetup paperSize="9" scale="18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X321"/>
  <sheetViews>
    <sheetView tabSelected="1" zoomScale="125" zoomScaleNormal="125" zoomScalePageLayoutView="125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AC5" sqref="AC5"/>
    </sheetView>
  </sheetViews>
  <sheetFormatPr baseColWidth="10" defaultColWidth="27.28515625" defaultRowHeight="15"/>
  <cols>
    <col min="1" max="1" width="9.28515625" style="4" customWidth="1"/>
    <col min="2" max="2" width="31.140625" style="74" customWidth="1"/>
    <col min="3" max="3" width="20.7109375" style="3" bestFit="1" customWidth="1"/>
    <col min="4" max="4" width="38.140625" style="3" customWidth="1"/>
    <col min="5" max="5" width="12" style="3" customWidth="1"/>
    <col min="6" max="6" width="9.42578125" style="3" customWidth="1"/>
    <col min="7" max="7" width="6.7109375" style="3" customWidth="1"/>
    <col min="8" max="8" width="9.140625" style="3" customWidth="1"/>
    <col min="9" max="9" width="10.28515625" style="3" customWidth="1"/>
    <col min="10" max="10" width="12.140625" style="3" customWidth="1"/>
    <col min="11" max="11" width="12.42578125" style="3" customWidth="1"/>
    <col min="12" max="12" width="11" style="3" customWidth="1"/>
    <col min="13" max="14" width="8.42578125" style="3" bestFit="1" customWidth="1"/>
    <col min="15" max="15" width="5.7109375" style="3" customWidth="1"/>
    <col min="16" max="17" width="8" style="3" customWidth="1"/>
    <col min="18" max="18" width="9.42578125" style="3" bestFit="1" customWidth="1"/>
    <col min="19" max="19" width="8" style="3" customWidth="1"/>
    <col min="20" max="20" width="9.7109375" style="3" customWidth="1"/>
    <col min="21" max="21" width="15.28515625" style="3" customWidth="1"/>
    <col min="22" max="22" width="8.42578125" style="3" customWidth="1"/>
    <col min="23" max="23" width="9.7109375" style="3" customWidth="1"/>
    <col min="24" max="24" width="8.7109375" style="3" customWidth="1"/>
    <col min="25" max="25" width="8.42578125" style="3" customWidth="1"/>
    <col min="26" max="26" width="10" style="3" customWidth="1"/>
    <col min="27" max="27" width="8.140625" style="3" customWidth="1"/>
    <col min="28" max="28" width="9.28515625" style="3" bestFit="1" customWidth="1"/>
    <col min="29" max="29" width="11.7109375" style="3" customWidth="1"/>
    <col min="30" max="30" width="10.140625" style="3" bestFit="1" customWidth="1"/>
    <col min="31" max="31" width="25.42578125" style="3" customWidth="1"/>
    <col min="32" max="34" width="27.28515625" style="3"/>
    <col min="35" max="35" width="3.42578125" style="3" bestFit="1" customWidth="1"/>
    <col min="36" max="36" width="6.140625" style="3" bestFit="1" customWidth="1"/>
    <col min="37" max="37" width="7.42578125" style="3" bestFit="1" customWidth="1"/>
    <col min="38" max="38" width="10.42578125" style="3" bestFit="1" customWidth="1"/>
    <col min="39" max="39" width="15.7109375" style="3" bestFit="1" customWidth="1"/>
    <col min="40" max="40" width="8.140625" style="3" bestFit="1" customWidth="1"/>
    <col min="41" max="41" width="9.42578125" style="3" bestFit="1" customWidth="1"/>
    <col min="42" max="42" width="5" style="3" bestFit="1" customWidth="1"/>
    <col min="43" max="43" width="9.28515625" style="3" bestFit="1" customWidth="1"/>
    <col min="44" max="44" width="11.7109375" style="3" bestFit="1" customWidth="1"/>
    <col min="45" max="45" width="9.28515625" style="3" bestFit="1" customWidth="1"/>
    <col min="46" max="46" width="7.140625" style="3" bestFit="1" customWidth="1"/>
    <col min="47" max="47" width="43.42578125" style="4" bestFit="1" customWidth="1"/>
    <col min="48" max="48" width="11.140625" style="3" bestFit="1" customWidth="1"/>
    <col min="49" max="16384" width="27.28515625" style="3"/>
  </cols>
  <sheetData>
    <row r="1" spans="1:50" ht="19.149999999999999" customHeight="1" thickBot="1">
      <c r="A1" s="103" t="s">
        <v>0</v>
      </c>
      <c r="B1" s="104"/>
      <c r="C1" s="1" t="str">
        <f>'General Information'!B2</f>
        <v>MIRACLES</v>
      </c>
      <c r="E1" s="2"/>
      <c r="F1" s="2"/>
      <c r="I1" s="2"/>
      <c r="J1" s="2"/>
      <c r="K1" s="2"/>
      <c r="L1" s="2"/>
      <c r="AW1"/>
      <c r="AX1"/>
    </row>
    <row r="2" spans="1:50" ht="18.75" thickBot="1">
      <c r="A2" s="103" t="s">
        <v>62</v>
      </c>
      <c r="B2" s="104"/>
      <c r="C2" s="1">
        <f>LOOKUP(2,1/('Revision Table'!A:A&lt;&gt;""),'Revision Table'!A:A)</f>
        <v>4</v>
      </c>
      <c r="D2" s="6"/>
      <c r="E2" s="6"/>
      <c r="F2" s="6"/>
      <c r="G2" s="6"/>
      <c r="H2" s="6"/>
      <c r="AW2"/>
      <c r="AX2" s="5"/>
    </row>
    <row r="3" spans="1:50" ht="16.5" customHeight="1" thickBot="1">
      <c r="A3" s="7"/>
      <c r="B3" s="7"/>
      <c r="E3" s="105" t="s">
        <v>24</v>
      </c>
      <c r="F3" s="108"/>
      <c r="G3" s="108"/>
      <c r="H3" s="108"/>
      <c r="I3" s="108"/>
      <c r="J3" s="108"/>
      <c r="K3" s="108"/>
      <c r="L3" s="108"/>
      <c r="M3" s="108"/>
      <c r="N3" s="109"/>
      <c r="O3" s="105" t="s">
        <v>25</v>
      </c>
      <c r="P3" s="106"/>
      <c r="Q3" s="106"/>
      <c r="R3" s="106"/>
      <c r="S3" s="106"/>
      <c r="T3" s="107"/>
      <c r="U3" s="105" t="s">
        <v>26</v>
      </c>
      <c r="V3" s="106"/>
      <c r="W3" s="106"/>
      <c r="X3" s="106"/>
      <c r="Y3" s="107"/>
      <c r="Z3" s="105" t="s">
        <v>27</v>
      </c>
      <c r="AA3" s="106"/>
      <c r="AB3" s="105" t="s">
        <v>88</v>
      </c>
      <c r="AC3" s="106"/>
      <c r="AD3" s="107"/>
      <c r="AW3"/>
      <c r="AX3" s="5"/>
    </row>
    <row r="4" spans="1:50" s="23" customFormat="1" ht="60.75" thickBot="1">
      <c r="A4" s="19" t="s">
        <v>32</v>
      </c>
      <c r="B4" s="19" t="s">
        <v>129</v>
      </c>
      <c r="C4" s="20" t="s">
        <v>130</v>
      </c>
      <c r="D4" s="19" t="s">
        <v>65</v>
      </c>
      <c r="E4" s="21" t="s">
        <v>34</v>
      </c>
      <c r="F4" s="37" t="s">
        <v>117</v>
      </c>
      <c r="G4" s="38" t="s">
        <v>36</v>
      </c>
      <c r="H4" s="38" t="s">
        <v>37</v>
      </c>
      <c r="I4" s="38" t="s">
        <v>94</v>
      </c>
      <c r="J4" s="38" t="s">
        <v>92</v>
      </c>
      <c r="K4" s="39" t="s">
        <v>93</v>
      </c>
      <c r="L4" s="38" t="s">
        <v>41</v>
      </c>
      <c r="M4" s="38" t="s">
        <v>42</v>
      </c>
      <c r="N4" s="40" t="s">
        <v>43</v>
      </c>
      <c r="O4" s="37" t="s">
        <v>44</v>
      </c>
      <c r="P4" s="38" t="s">
        <v>45</v>
      </c>
      <c r="Q4" s="38" t="s">
        <v>46</v>
      </c>
      <c r="R4" s="38" t="s">
        <v>87</v>
      </c>
      <c r="S4" s="39" t="s">
        <v>48</v>
      </c>
      <c r="T4" s="40" t="s">
        <v>49</v>
      </c>
      <c r="U4" s="37" t="s">
        <v>50</v>
      </c>
      <c r="V4" s="38" t="s">
        <v>51</v>
      </c>
      <c r="W4" s="38" t="s">
        <v>52</v>
      </c>
      <c r="X4" s="38" t="s">
        <v>53</v>
      </c>
      <c r="Y4" s="41" t="s">
        <v>54</v>
      </c>
      <c r="Z4" s="37" t="s">
        <v>55</v>
      </c>
      <c r="AA4" s="40" t="s">
        <v>56</v>
      </c>
      <c r="AB4" s="42" t="s">
        <v>57</v>
      </c>
      <c r="AC4" s="39" t="s">
        <v>58</v>
      </c>
      <c r="AD4" s="40" t="s">
        <v>59</v>
      </c>
      <c r="AE4" s="22" t="s">
        <v>60</v>
      </c>
      <c r="AW4" s="24"/>
      <c r="AX4" s="5"/>
    </row>
    <row r="5" spans="1:50" ht="26.25" thickBot="1">
      <c r="A5" s="75">
        <v>1</v>
      </c>
      <c r="B5" s="73" t="s">
        <v>143</v>
      </c>
      <c r="C5" s="62" t="s">
        <v>144</v>
      </c>
      <c r="D5" s="62" t="s">
        <v>145</v>
      </c>
      <c r="E5" s="63" t="s">
        <v>23</v>
      </c>
      <c r="F5" s="64" t="s">
        <v>122</v>
      </c>
      <c r="G5" s="65" t="s">
        <v>2</v>
      </c>
      <c r="H5" s="66" t="s">
        <v>20</v>
      </c>
      <c r="I5" s="66">
        <v>300</v>
      </c>
      <c r="J5" s="66">
        <v>0.02</v>
      </c>
      <c r="K5" s="66">
        <v>0.02</v>
      </c>
      <c r="L5" s="68" t="s">
        <v>4</v>
      </c>
      <c r="M5" s="66" t="s">
        <v>13</v>
      </c>
      <c r="N5" s="67" t="s">
        <v>1</v>
      </c>
      <c r="O5" s="64">
        <v>150</v>
      </c>
      <c r="P5" s="66" t="s">
        <v>3</v>
      </c>
      <c r="Q5" s="66" t="s">
        <v>28</v>
      </c>
      <c r="R5" s="66" t="s">
        <v>28</v>
      </c>
      <c r="S5" s="66" t="s">
        <v>13</v>
      </c>
      <c r="T5" s="66" t="s">
        <v>7</v>
      </c>
      <c r="U5" s="64" t="s">
        <v>5</v>
      </c>
      <c r="V5" s="66" t="s">
        <v>28</v>
      </c>
      <c r="W5" s="66" t="s">
        <v>28</v>
      </c>
      <c r="X5" s="66" t="s">
        <v>15</v>
      </c>
      <c r="Y5" s="67" t="s">
        <v>6</v>
      </c>
      <c r="Z5" s="64" t="s">
        <v>1</v>
      </c>
      <c r="AA5" s="69" t="s">
        <v>13</v>
      </c>
      <c r="AB5" s="70"/>
      <c r="AC5" s="67" t="s">
        <v>21</v>
      </c>
      <c r="AD5" s="69">
        <v>80</v>
      </c>
      <c r="AE5" s="71"/>
      <c r="AW5" s="5"/>
      <c r="AX5"/>
    </row>
    <row r="6" spans="1:50" ht="15.75" thickBot="1">
      <c r="A6" s="75">
        <v>2</v>
      </c>
      <c r="B6" s="73" t="s">
        <v>150</v>
      </c>
      <c r="C6" s="62" t="s">
        <v>140</v>
      </c>
      <c r="D6" s="62" t="s">
        <v>146</v>
      </c>
      <c r="E6" s="63" t="s">
        <v>23</v>
      </c>
      <c r="F6" s="64" t="s">
        <v>122</v>
      </c>
      <c r="G6" s="65" t="s">
        <v>2</v>
      </c>
      <c r="H6" s="66" t="s">
        <v>10</v>
      </c>
      <c r="I6" s="66">
        <v>50</v>
      </c>
      <c r="J6" s="66">
        <v>0.1</v>
      </c>
      <c r="K6" s="66">
        <v>0.1</v>
      </c>
      <c r="L6" s="68" t="s">
        <v>4</v>
      </c>
      <c r="M6" s="66"/>
      <c r="N6" s="67"/>
      <c r="O6" s="64">
        <v>5</v>
      </c>
      <c r="P6" s="66"/>
      <c r="Q6" s="66" t="s">
        <v>3</v>
      </c>
      <c r="R6" s="66" t="s">
        <v>3</v>
      </c>
      <c r="S6" s="66"/>
      <c r="T6" s="66" t="s">
        <v>7</v>
      </c>
      <c r="U6" s="64"/>
      <c r="V6" s="66"/>
      <c r="W6" s="66"/>
      <c r="X6" s="66"/>
      <c r="Y6" s="67"/>
      <c r="Z6" s="64"/>
      <c r="AA6" s="69"/>
      <c r="AB6" s="70"/>
      <c r="AC6" s="67" t="s">
        <v>31</v>
      </c>
      <c r="AD6" s="69">
        <v>162.30000000000001</v>
      </c>
      <c r="AE6" s="71"/>
      <c r="AW6"/>
      <c r="AX6" s="5"/>
    </row>
    <row r="7" spans="1:50" ht="15.75" thickBot="1">
      <c r="A7" s="75">
        <f t="shared" ref="A7:A12" si="0">A6+1</f>
        <v>3</v>
      </c>
      <c r="B7" s="73" t="s">
        <v>151</v>
      </c>
      <c r="C7" s="62" t="s">
        <v>140</v>
      </c>
      <c r="D7" s="62" t="s">
        <v>146</v>
      </c>
      <c r="E7" s="63" t="s">
        <v>23</v>
      </c>
      <c r="F7" s="64" t="s">
        <v>123</v>
      </c>
      <c r="G7" s="65" t="s">
        <v>2</v>
      </c>
      <c r="H7" s="66" t="s">
        <v>10</v>
      </c>
      <c r="I7" s="66">
        <v>50</v>
      </c>
      <c r="J7" s="67">
        <v>0.1</v>
      </c>
      <c r="K7" s="67">
        <v>0.1</v>
      </c>
      <c r="L7" s="68" t="s">
        <v>4</v>
      </c>
      <c r="M7" s="66"/>
      <c r="N7" s="67"/>
      <c r="O7" s="64">
        <v>5</v>
      </c>
      <c r="P7" s="66"/>
      <c r="Q7" s="66" t="s">
        <v>3</v>
      </c>
      <c r="R7" s="66" t="s">
        <v>3</v>
      </c>
      <c r="S7" s="66"/>
      <c r="T7" s="66" t="s">
        <v>7</v>
      </c>
      <c r="U7" s="64"/>
      <c r="V7" s="66"/>
      <c r="W7" s="66"/>
      <c r="X7" s="66"/>
      <c r="Y7" s="67"/>
      <c r="Z7" s="64"/>
      <c r="AA7" s="69"/>
      <c r="AB7" s="70"/>
      <c r="AC7" s="67" t="s">
        <v>31</v>
      </c>
      <c r="AD7" s="69">
        <v>162.30000000000001</v>
      </c>
      <c r="AE7" s="71"/>
      <c r="AW7" s="5"/>
      <c r="AX7"/>
    </row>
    <row r="8" spans="1:50" ht="15.75" thickBot="1">
      <c r="A8" s="75">
        <f t="shared" si="0"/>
        <v>4</v>
      </c>
      <c r="B8" s="73" t="s">
        <v>148</v>
      </c>
      <c r="C8" s="62" t="s">
        <v>140</v>
      </c>
      <c r="D8" s="62" t="s">
        <v>146</v>
      </c>
      <c r="E8" s="63" t="s">
        <v>23</v>
      </c>
      <c r="F8" s="64" t="s">
        <v>120</v>
      </c>
      <c r="G8" s="65" t="s">
        <v>2</v>
      </c>
      <c r="H8" s="66" t="s">
        <v>10</v>
      </c>
      <c r="I8" s="66">
        <v>50</v>
      </c>
      <c r="J8" s="67">
        <v>0.1</v>
      </c>
      <c r="K8" s="67">
        <v>0.1</v>
      </c>
      <c r="L8" s="68" t="s">
        <v>4</v>
      </c>
      <c r="M8" s="66"/>
      <c r="N8" s="67"/>
      <c r="O8" s="64">
        <v>5</v>
      </c>
      <c r="P8" s="66"/>
      <c r="Q8" s="66" t="s">
        <v>3</v>
      </c>
      <c r="R8" s="66" t="s">
        <v>3</v>
      </c>
      <c r="S8" s="66"/>
      <c r="T8" s="66" t="s">
        <v>7</v>
      </c>
      <c r="U8" s="64"/>
      <c r="V8" s="66"/>
      <c r="W8" s="66"/>
      <c r="X8" s="66"/>
      <c r="Y8" s="67"/>
      <c r="Z8" s="64"/>
      <c r="AA8" s="69"/>
      <c r="AB8" s="70"/>
      <c r="AC8" s="67" t="s">
        <v>31</v>
      </c>
      <c r="AD8" s="69">
        <v>162.30000000000001</v>
      </c>
      <c r="AE8" s="71"/>
      <c r="AW8" s="5"/>
      <c r="AX8"/>
    </row>
    <row r="9" spans="1:50" ht="15.75" thickBot="1">
      <c r="A9" s="75">
        <f t="shared" si="0"/>
        <v>5</v>
      </c>
      <c r="B9" s="73" t="s">
        <v>149</v>
      </c>
      <c r="C9" s="62" t="s">
        <v>140</v>
      </c>
      <c r="D9" s="62" t="s">
        <v>146</v>
      </c>
      <c r="E9" s="63" t="s">
        <v>23</v>
      </c>
      <c r="F9" s="64" t="s">
        <v>121</v>
      </c>
      <c r="G9" s="65" t="s">
        <v>2</v>
      </c>
      <c r="H9" s="66" t="s">
        <v>10</v>
      </c>
      <c r="I9" s="66">
        <v>50</v>
      </c>
      <c r="J9" s="67">
        <v>0.1</v>
      </c>
      <c r="K9" s="67">
        <v>0.1</v>
      </c>
      <c r="L9" s="68" t="s">
        <v>4</v>
      </c>
      <c r="M9" s="66"/>
      <c r="N9" s="67"/>
      <c r="O9" s="64">
        <v>5</v>
      </c>
      <c r="P9" s="66"/>
      <c r="Q9" s="66" t="s">
        <v>3</v>
      </c>
      <c r="R9" s="66" t="s">
        <v>3</v>
      </c>
      <c r="S9" s="66"/>
      <c r="T9" s="66" t="s">
        <v>7</v>
      </c>
      <c r="U9" s="64"/>
      <c r="V9" s="66"/>
      <c r="W9" s="66"/>
      <c r="X9" s="66"/>
      <c r="Y9" s="67"/>
      <c r="Z9" s="64"/>
      <c r="AA9" s="69"/>
      <c r="AB9" s="70"/>
      <c r="AC9" s="67" t="s">
        <v>31</v>
      </c>
      <c r="AD9" s="69">
        <v>162.30000000000001</v>
      </c>
      <c r="AE9" s="71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0"/>
      <c r="AV9" s="4"/>
    </row>
    <row r="10" spans="1:50" ht="15.75" thickBot="1">
      <c r="A10" s="75">
        <f t="shared" si="0"/>
        <v>6</v>
      </c>
      <c r="B10" s="62" t="s">
        <v>153</v>
      </c>
      <c r="C10" s="62" t="s">
        <v>152</v>
      </c>
      <c r="D10" s="62" t="s">
        <v>139</v>
      </c>
      <c r="E10" s="63" t="s">
        <v>23</v>
      </c>
      <c r="F10" s="64" t="s">
        <v>124</v>
      </c>
      <c r="G10" s="65" t="s">
        <v>14</v>
      </c>
      <c r="H10" s="66" t="s">
        <v>10</v>
      </c>
      <c r="I10" s="66">
        <v>30</v>
      </c>
      <c r="J10" s="67">
        <v>1E-3</v>
      </c>
      <c r="K10" s="67">
        <v>1E-3</v>
      </c>
      <c r="L10" s="68" t="s">
        <v>4</v>
      </c>
      <c r="M10" s="66"/>
      <c r="N10" s="67"/>
      <c r="O10" s="64">
        <v>100</v>
      </c>
      <c r="P10" s="66"/>
      <c r="Q10" s="66" t="s">
        <v>3</v>
      </c>
      <c r="R10" s="66" t="s">
        <v>3</v>
      </c>
      <c r="S10" s="66"/>
      <c r="T10" s="66" t="s">
        <v>7</v>
      </c>
      <c r="U10" s="64"/>
      <c r="V10" s="66"/>
      <c r="W10" s="66"/>
      <c r="X10" s="66"/>
      <c r="Y10" s="67"/>
      <c r="Z10" s="64"/>
      <c r="AA10" s="69"/>
      <c r="AB10" s="70"/>
      <c r="AC10" s="67" t="s">
        <v>31</v>
      </c>
      <c r="AD10" s="69">
        <v>163</v>
      </c>
      <c r="AE10" s="71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0"/>
      <c r="AV10" s="4"/>
    </row>
    <row r="11" spans="1:50" ht="15.75" thickBot="1">
      <c r="A11" s="75">
        <f t="shared" si="0"/>
        <v>7</v>
      </c>
      <c r="B11" s="62" t="s">
        <v>141</v>
      </c>
      <c r="C11" s="62" t="s">
        <v>152</v>
      </c>
      <c r="D11" s="62" t="s">
        <v>139</v>
      </c>
      <c r="E11" s="63" t="s">
        <v>23</v>
      </c>
      <c r="F11" s="64" t="s">
        <v>124</v>
      </c>
      <c r="G11" s="65" t="s">
        <v>14</v>
      </c>
      <c r="H11" s="66" t="s">
        <v>10</v>
      </c>
      <c r="I11" s="66">
        <v>30</v>
      </c>
      <c r="J11" s="67">
        <v>1E-3</v>
      </c>
      <c r="K11" s="67">
        <v>1E-3</v>
      </c>
      <c r="L11" s="68" t="s">
        <v>4</v>
      </c>
      <c r="M11" s="66"/>
      <c r="N11" s="67"/>
      <c r="O11" s="64">
        <v>100</v>
      </c>
      <c r="P11" s="66"/>
      <c r="Q11" s="66" t="s">
        <v>3</v>
      </c>
      <c r="R11" s="66" t="s">
        <v>3</v>
      </c>
      <c r="S11" s="66"/>
      <c r="T11" s="66" t="s">
        <v>7</v>
      </c>
      <c r="U11" s="64"/>
      <c r="V11" s="66"/>
      <c r="W11" s="66"/>
      <c r="X11" s="66"/>
      <c r="Y11" s="67"/>
      <c r="Z11" s="64"/>
      <c r="AA11" s="69"/>
      <c r="AB11" s="70"/>
      <c r="AC11" s="67" t="s">
        <v>31</v>
      </c>
      <c r="AD11" s="69">
        <v>163</v>
      </c>
      <c r="AE11" s="71"/>
      <c r="AU11" s="60"/>
    </row>
    <row r="12" spans="1:50" ht="15.75" thickBot="1">
      <c r="A12" s="75">
        <f t="shared" si="0"/>
        <v>8</v>
      </c>
      <c r="B12" s="62" t="s">
        <v>142</v>
      </c>
      <c r="C12" s="62" t="s">
        <v>142</v>
      </c>
      <c r="D12" s="62" t="s">
        <v>147</v>
      </c>
      <c r="E12" s="63" t="s">
        <v>23</v>
      </c>
      <c r="F12" s="64" t="s">
        <v>122</v>
      </c>
      <c r="G12" s="65" t="s">
        <v>2</v>
      </c>
      <c r="H12" s="66" t="s">
        <v>10</v>
      </c>
      <c r="I12" s="66">
        <v>3000</v>
      </c>
      <c r="J12" s="67">
        <v>1</v>
      </c>
      <c r="K12" s="67">
        <v>1</v>
      </c>
      <c r="L12" s="68" t="s">
        <v>4</v>
      </c>
      <c r="M12" s="66"/>
      <c r="N12" s="67"/>
      <c r="O12" s="64">
        <v>300</v>
      </c>
      <c r="P12" s="66"/>
      <c r="Q12" s="66" t="s">
        <v>3</v>
      </c>
      <c r="R12" s="66" t="s">
        <v>3</v>
      </c>
      <c r="S12" s="66"/>
      <c r="T12" s="66" t="s">
        <v>19</v>
      </c>
      <c r="U12" s="64"/>
      <c r="V12" s="66"/>
      <c r="W12" s="66"/>
      <c r="X12" s="66"/>
      <c r="Y12" s="67"/>
      <c r="Z12" s="64"/>
      <c r="AA12" s="69"/>
      <c r="AB12" s="70"/>
      <c r="AC12" s="67" t="s">
        <v>31</v>
      </c>
      <c r="AD12" s="69">
        <v>164</v>
      </c>
      <c r="AE12" s="71"/>
      <c r="AU12" s="60"/>
    </row>
    <row r="13" spans="1:50">
      <c r="A13" s="82"/>
      <c r="B13" s="81"/>
      <c r="C13" s="81"/>
      <c r="D13" s="81"/>
      <c r="E13" s="82"/>
      <c r="F13" s="82"/>
      <c r="G13" s="82"/>
      <c r="H13" s="82"/>
      <c r="I13" s="82"/>
      <c r="J13" s="82"/>
      <c r="K13" s="82"/>
      <c r="L13" s="83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1"/>
      <c r="AU13" s="60"/>
    </row>
    <row r="14" spans="1:50">
      <c r="A14" s="82"/>
      <c r="B14" s="81"/>
      <c r="C14" s="81"/>
      <c r="D14" s="81"/>
      <c r="E14" s="82"/>
      <c r="F14" s="82"/>
      <c r="G14" s="82"/>
      <c r="H14" s="82"/>
      <c r="I14" s="82"/>
      <c r="J14" s="82"/>
      <c r="K14" s="82"/>
      <c r="L14" s="83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1"/>
    </row>
    <row r="15" spans="1:50">
      <c r="A15" s="82"/>
      <c r="B15" s="81"/>
      <c r="C15" s="81"/>
      <c r="D15" s="81"/>
      <c r="E15" s="82"/>
      <c r="F15" s="82"/>
      <c r="G15" s="82"/>
      <c r="H15" s="82"/>
      <c r="I15" s="82"/>
      <c r="J15" s="82"/>
      <c r="K15" s="82"/>
      <c r="L15" s="83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1"/>
    </row>
    <row r="16" spans="1:50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118</v>
      </c>
      <c r="I16" s="4" t="s">
        <v>8</v>
      </c>
      <c r="J16" s="4" t="s">
        <v>9</v>
      </c>
      <c r="K16" s="4" t="s">
        <v>10</v>
      </c>
      <c r="L16" s="4" t="s">
        <v>11</v>
      </c>
      <c r="M16" s="60" t="s">
        <v>145</v>
      </c>
      <c r="N16" s="4" t="s">
        <v>12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1"/>
    </row>
    <row r="17" spans="1:47" ht="25.5">
      <c r="A17" s="4" t="s">
        <v>13</v>
      </c>
      <c r="B17" s="4" t="s">
        <v>14</v>
      </c>
      <c r="C17" s="4" t="s">
        <v>15</v>
      </c>
      <c r="D17" s="4" t="s">
        <v>16</v>
      </c>
      <c r="E17" s="4" t="s">
        <v>17</v>
      </c>
      <c r="F17" s="4" t="s">
        <v>18</v>
      </c>
      <c r="G17" s="4" t="s">
        <v>19</v>
      </c>
      <c r="H17" s="4" t="s">
        <v>119</v>
      </c>
      <c r="I17" s="4" t="s">
        <v>20</v>
      </c>
      <c r="J17" s="4" t="s">
        <v>21</v>
      </c>
      <c r="K17" s="4" t="s">
        <v>20</v>
      </c>
      <c r="L17" s="4" t="s">
        <v>22</v>
      </c>
      <c r="M17" s="60" t="s">
        <v>146</v>
      </c>
      <c r="N17" s="4" t="s">
        <v>23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1"/>
    </row>
    <row r="18" spans="1:47">
      <c r="B18" s="4"/>
      <c r="C18" s="4" t="s">
        <v>28</v>
      </c>
      <c r="D18" s="4" t="s">
        <v>127</v>
      </c>
      <c r="E18" s="4" t="s">
        <v>29</v>
      </c>
      <c r="F18" s="4"/>
      <c r="G18" s="4"/>
      <c r="H18" s="4" t="s">
        <v>120</v>
      </c>
      <c r="I18" s="4" t="s">
        <v>30</v>
      </c>
      <c r="J18" s="4" t="s">
        <v>31</v>
      </c>
      <c r="K18" s="4"/>
      <c r="L18" s="4"/>
      <c r="M18" s="60" t="s">
        <v>139</v>
      </c>
      <c r="N18" s="7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1"/>
    </row>
    <row r="19" spans="1:47" ht="25.5">
      <c r="B19" s="4"/>
      <c r="C19" s="4"/>
      <c r="D19" s="4"/>
      <c r="E19" s="4" t="s">
        <v>61</v>
      </c>
      <c r="F19" s="4"/>
      <c r="G19" s="4"/>
      <c r="H19" s="4" t="s">
        <v>121</v>
      </c>
      <c r="I19" s="4"/>
      <c r="J19" s="4"/>
      <c r="K19" s="4"/>
      <c r="L19" s="4"/>
      <c r="M19" s="60" t="s">
        <v>147</v>
      </c>
      <c r="N19" s="7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1"/>
    </row>
    <row r="20" spans="1:47">
      <c r="B20" s="4"/>
      <c r="C20" s="4"/>
      <c r="D20" s="4"/>
      <c r="E20" s="4"/>
      <c r="F20" s="4"/>
      <c r="G20" s="4"/>
      <c r="H20" s="4" t="s">
        <v>122</v>
      </c>
      <c r="I20" s="4"/>
      <c r="J20" s="4"/>
      <c r="K20" s="4"/>
      <c r="L20" s="4"/>
      <c r="M20" s="60"/>
      <c r="N20" s="7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1"/>
    </row>
    <row r="21" spans="1:47">
      <c r="B21" s="4"/>
      <c r="C21" s="4"/>
      <c r="D21" s="4"/>
      <c r="E21" s="4"/>
      <c r="F21" s="4"/>
      <c r="G21" s="4"/>
      <c r="H21" s="4" t="s">
        <v>123</v>
      </c>
      <c r="I21" s="4"/>
      <c r="J21" s="4"/>
      <c r="K21" s="4"/>
      <c r="L21" s="4"/>
      <c r="M21" s="60"/>
      <c r="N21" s="7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1"/>
    </row>
    <row r="22" spans="1:47">
      <c r="B22" s="4"/>
      <c r="C22" s="4"/>
      <c r="D22" s="4"/>
      <c r="E22" s="4"/>
      <c r="F22" s="4"/>
      <c r="G22" s="4"/>
      <c r="H22" s="4" t="s">
        <v>124</v>
      </c>
      <c r="I22" s="4"/>
      <c r="J22" s="4"/>
      <c r="K22" s="4"/>
      <c r="L22" s="4"/>
      <c r="M22" s="60"/>
      <c r="N22" s="7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1"/>
    </row>
    <row r="23" spans="1:47">
      <c r="B23" s="4"/>
      <c r="C23" s="4"/>
      <c r="D23" s="4"/>
      <c r="E23" s="4"/>
      <c r="F23" s="4"/>
      <c r="G23" s="4"/>
      <c r="H23" s="4" t="s">
        <v>125</v>
      </c>
      <c r="I23" s="4"/>
      <c r="J23" s="4"/>
      <c r="K23" s="4"/>
      <c r="L23" s="4"/>
      <c r="M23" s="60"/>
      <c r="N23" s="7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1"/>
    </row>
    <row r="24" spans="1:47">
      <c r="B24" s="4"/>
      <c r="C24" s="4"/>
      <c r="D24" s="4"/>
      <c r="E24" s="4"/>
      <c r="F24" s="4"/>
      <c r="G24" s="4"/>
      <c r="H24" s="4" t="s">
        <v>126</v>
      </c>
      <c r="I24" s="4"/>
      <c r="J24" s="4"/>
      <c r="K24" s="4"/>
      <c r="L24" s="4"/>
      <c r="M24" s="61"/>
      <c r="N24" s="7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1"/>
      <c r="AU24" s="60"/>
    </row>
    <row r="25" spans="1:47">
      <c r="A25" s="82"/>
      <c r="B25" s="81"/>
      <c r="C25" s="81"/>
      <c r="D25" s="81"/>
      <c r="E25" s="82"/>
      <c r="F25" s="82"/>
      <c r="G25" s="82"/>
      <c r="H25" s="82"/>
      <c r="I25" s="82"/>
      <c r="J25" s="82"/>
      <c r="K25" s="82"/>
      <c r="L25" s="83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1"/>
    </row>
    <row r="26" spans="1:47">
      <c r="A26" s="82"/>
      <c r="B26" s="81"/>
      <c r="C26" s="81"/>
      <c r="D26" s="81"/>
      <c r="E26" s="82"/>
      <c r="F26" s="82"/>
      <c r="G26" s="82"/>
      <c r="H26" s="82"/>
      <c r="I26" s="82"/>
      <c r="J26" s="82"/>
      <c r="K26" s="82"/>
      <c r="L26" s="83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1"/>
    </row>
    <row r="27" spans="1:47">
      <c r="A27" s="82"/>
      <c r="B27" s="81"/>
      <c r="C27" s="81"/>
      <c r="D27" s="81"/>
      <c r="E27" s="82"/>
      <c r="F27" s="82"/>
      <c r="G27" s="82"/>
      <c r="H27" s="82"/>
      <c r="I27" s="82"/>
      <c r="J27" s="82"/>
      <c r="K27" s="82"/>
      <c r="L27" s="83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1"/>
    </row>
    <row r="28" spans="1:47">
      <c r="A28" s="82"/>
      <c r="B28" s="81"/>
      <c r="C28" s="81"/>
      <c r="D28" s="81"/>
      <c r="E28" s="82"/>
      <c r="F28" s="82"/>
      <c r="G28" s="82"/>
      <c r="H28" s="82"/>
      <c r="I28" s="82"/>
      <c r="J28" s="82"/>
      <c r="K28" s="82"/>
      <c r="L28" s="83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1"/>
    </row>
    <row r="29" spans="1:47">
      <c r="A29" s="82"/>
      <c r="B29" s="81"/>
      <c r="C29" s="81"/>
      <c r="D29" s="81"/>
      <c r="E29" s="82"/>
      <c r="F29" s="82"/>
      <c r="G29" s="82"/>
      <c r="H29" s="82"/>
      <c r="I29" s="82"/>
      <c r="J29" s="82"/>
      <c r="K29" s="82"/>
      <c r="L29" s="83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1"/>
    </row>
    <row r="30" spans="1:47">
      <c r="A30" s="82"/>
      <c r="B30" s="81"/>
      <c r="C30" s="81"/>
      <c r="D30" s="81"/>
      <c r="E30" s="82"/>
      <c r="F30" s="82"/>
      <c r="G30" s="82"/>
      <c r="H30" s="82"/>
      <c r="I30" s="82"/>
      <c r="J30" s="82"/>
      <c r="K30" s="82"/>
      <c r="L30" s="83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1"/>
    </row>
    <row r="31" spans="1:47">
      <c r="A31" s="82"/>
      <c r="B31" s="81"/>
      <c r="C31" s="81"/>
      <c r="D31" s="81"/>
      <c r="E31" s="82"/>
      <c r="F31" s="82"/>
      <c r="G31" s="82"/>
      <c r="H31" s="82"/>
      <c r="I31" s="82"/>
      <c r="J31" s="82"/>
      <c r="K31" s="82"/>
      <c r="L31" s="83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1"/>
    </row>
    <row r="32" spans="1:47">
      <c r="A32" s="82"/>
      <c r="B32" s="81"/>
      <c r="C32" s="81"/>
      <c r="D32" s="81"/>
      <c r="E32" s="82"/>
      <c r="F32" s="82"/>
      <c r="G32" s="82"/>
      <c r="H32" s="82"/>
      <c r="I32" s="82"/>
      <c r="J32" s="82"/>
      <c r="K32" s="82"/>
      <c r="L32" s="83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1"/>
    </row>
    <row r="33" spans="1:31">
      <c r="A33" s="82"/>
      <c r="B33" s="81"/>
      <c r="C33" s="81"/>
      <c r="D33" s="81"/>
      <c r="E33" s="82"/>
      <c r="F33" s="82"/>
      <c r="G33" s="82"/>
      <c r="H33" s="82"/>
      <c r="I33" s="82"/>
      <c r="J33" s="82"/>
      <c r="K33" s="82"/>
      <c r="L33" s="83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1"/>
    </row>
    <row r="34" spans="1:31">
      <c r="A34" s="82"/>
      <c r="B34" s="81"/>
      <c r="C34" s="81"/>
      <c r="D34" s="81"/>
      <c r="E34" s="82"/>
      <c r="F34" s="82"/>
      <c r="G34" s="82"/>
      <c r="H34" s="82"/>
      <c r="I34" s="82"/>
      <c r="J34" s="82"/>
      <c r="K34" s="82"/>
      <c r="L34" s="83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1"/>
    </row>
    <row r="35" spans="1:31">
      <c r="A35" s="82"/>
      <c r="B35" s="81"/>
      <c r="C35" s="81"/>
      <c r="D35" s="81"/>
      <c r="E35" s="82"/>
      <c r="F35" s="82"/>
      <c r="G35" s="82"/>
      <c r="H35" s="82"/>
      <c r="I35" s="82"/>
      <c r="J35" s="82"/>
      <c r="K35" s="82"/>
      <c r="L35" s="83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1"/>
    </row>
    <row r="36" spans="1:31">
      <c r="A36" s="82"/>
      <c r="B36" s="81"/>
      <c r="C36" s="81"/>
      <c r="D36" s="81"/>
      <c r="E36" s="82"/>
      <c r="F36" s="82"/>
      <c r="G36" s="82"/>
      <c r="H36" s="82"/>
      <c r="I36" s="82"/>
      <c r="J36" s="82"/>
      <c r="K36" s="82"/>
      <c r="L36" s="83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1"/>
    </row>
    <row r="37" spans="1:31">
      <c r="A37" s="82"/>
      <c r="B37" s="81"/>
      <c r="C37" s="81"/>
      <c r="D37" s="81"/>
      <c r="E37" s="82"/>
      <c r="F37" s="82"/>
      <c r="G37" s="82"/>
      <c r="H37" s="82"/>
      <c r="I37" s="82"/>
      <c r="J37" s="82"/>
      <c r="K37" s="82"/>
      <c r="L37" s="83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1"/>
    </row>
    <row r="38" spans="1:31">
      <c r="A38" s="82"/>
      <c r="B38" s="81"/>
      <c r="C38" s="81"/>
      <c r="D38" s="81"/>
      <c r="E38" s="82"/>
      <c r="F38" s="82"/>
      <c r="G38" s="82"/>
      <c r="H38" s="82"/>
      <c r="I38" s="82"/>
      <c r="J38" s="82"/>
      <c r="K38" s="82"/>
      <c r="L38" s="83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1"/>
    </row>
    <row r="39" spans="1:31">
      <c r="A39" s="82"/>
      <c r="B39" s="81"/>
      <c r="C39" s="81"/>
      <c r="D39" s="81"/>
      <c r="E39" s="82"/>
      <c r="F39" s="82"/>
      <c r="G39" s="82"/>
      <c r="H39" s="82"/>
      <c r="I39" s="82"/>
      <c r="J39" s="82"/>
      <c r="K39" s="82"/>
      <c r="L39" s="83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1"/>
    </row>
    <row r="40" spans="1:31">
      <c r="A40" s="82"/>
      <c r="B40" s="81"/>
      <c r="C40" s="81"/>
      <c r="D40" s="81"/>
      <c r="E40" s="82"/>
      <c r="F40" s="82"/>
      <c r="G40" s="82"/>
      <c r="H40" s="82"/>
      <c r="I40" s="82"/>
      <c r="J40" s="82"/>
      <c r="K40" s="82"/>
      <c r="L40" s="83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1"/>
    </row>
    <row r="41" spans="1:31">
      <c r="A41" s="82"/>
      <c r="B41" s="81"/>
      <c r="C41" s="81"/>
      <c r="D41" s="81"/>
      <c r="E41" s="82"/>
      <c r="F41" s="82"/>
      <c r="G41" s="82"/>
      <c r="H41" s="82"/>
      <c r="I41" s="82"/>
      <c r="J41" s="82"/>
      <c r="K41" s="82"/>
      <c r="L41" s="83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1"/>
    </row>
    <row r="42" spans="1:31">
      <c r="A42" s="82"/>
      <c r="B42" s="81"/>
      <c r="C42" s="81"/>
      <c r="D42" s="81"/>
      <c r="E42" s="82"/>
      <c r="F42" s="82"/>
      <c r="G42" s="82"/>
      <c r="H42" s="82"/>
      <c r="I42" s="82"/>
      <c r="J42" s="82"/>
      <c r="K42" s="82"/>
      <c r="L42" s="83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1"/>
    </row>
    <row r="43" spans="1:31">
      <c r="A43" s="82"/>
      <c r="B43" s="81"/>
      <c r="C43" s="81"/>
      <c r="D43" s="81"/>
      <c r="E43" s="82"/>
      <c r="F43" s="82"/>
      <c r="G43" s="82"/>
      <c r="H43" s="82"/>
      <c r="I43" s="82"/>
      <c r="J43" s="82"/>
      <c r="K43" s="82"/>
      <c r="L43" s="83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1"/>
    </row>
    <row r="44" spans="1:31">
      <c r="A44" s="82"/>
      <c r="B44" s="81"/>
      <c r="C44" s="81"/>
      <c r="D44" s="81"/>
      <c r="E44" s="82"/>
      <c r="F44" s="82"/>
      <c r="G44" s="82"/>
      <c r="H44" s="82"/>
      <c r="I44" s="82"/>
      <c r="J44" s="82"/>
      <c r="K44" s="82"/>
      <c r="L44" s="83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1"/>
    </row>
    <row r="45" spans="1:31">
      <c r="A45" s="82"/>
      <c r="B45" s="81"/>
      <c r="C45" s="81"/>
      <c r="D45" s="81"/>
      <c r="E45" s="82"/>
      <c r="F45" s="82"/>
      <c r="G45" s="82"/>
      <c r="H45" s="82"/>
      <c r="I45" s="82"/>
      <c r="J45" s="82"/>
      <c r="K45" s="82"/>
      <c r="L45" s="83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1"/>
    </row>
    <row r="46" spans="1:31">
      <c r="A46" s="82"/>
      <c r="B46" s="81"/>
      <c r="C46" s="81"/>
      <c r="D46" s="81"/>
      <c r="E46" s="82"/>
      <c r="F46" s="82"/>
      <c r="G46" s="82"/>
      <c r="H46" s="82"/>
      <c r="I46" s="82"/>
      <c r="J46" s="82"/>
      <c r="K46" s="82"/>
      <c r="L46" s="83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1"/>
    </row>
    <row r="47" spans="1:31">
      <c r="A47" s="82"/>
      <c r="B47" s="81"/>
      <c r="C47" s="81"/>
      <c r="D47" s="81"/>
      <c r="E47" s="82"/>
      <c r="F47" s="82"/>
      <c r="G47" s="82"/>
      <c r="H47" s="82"/>
      <c r="I47" s="82"/>
      <c r="J47" s="82"/>
      <c r="K47" s="82"/>
      <c r="L47" s="83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4"/>
    </row>
    <row r="48" spans="1:31">
      <c r="A48" s="82"/>
      <c r="B48" s="81"/>
      <c r="C48" s="81"/>
      <c r="D48" s="81"/>
      <c r="E48" s="82"/>
      <c r="F48" s="82"/>
      <c r="G48" s="82"/>
      <c r="H48" s="82"/>
      <c r="I48" s="82"/>
      <c r="J48" s="82"/>
      <c r="K48" s="82"/>
      <c r="L48" s="83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4"/>
    </row>
    <row r="49" spans="1:31">
      <c r="A49" s="82"/>
      <c r="B49" s="81"/>
      <c r="C49" s="81"/>
      <c r="D49" s="81"/>
      <c r="E49" s="82"/>
      <c r="F49" s="82"/>
      <c r="G49" s="82"/>
      <c r="H49" s="82"/>
      <c r="I49" s="82"/>
      <c r="J49" s="82"/>
      <c r="K49" s="82"/>
      <c r="L49" s="83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4"/>
    </row>
    <row r="50" spans="1:31">
      <c r="A50" s="82"/>
      <c r="B50" s="81"/>
      <c r="C50" s="81"/>
      <c r="D50" s="81"/>
      <c r="E50" s="82"/>
      <c r="F50" s="82"/>
      <c r="G50" s="82"/>
      <c r="H50" s="82"/>
      <c r="I50" s="82"/>
      <c r="J50" s="82"/>
      <c r="K50" s="82"/>
      <c r="L50" s="83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4"/>
    </row>
    <row r="51" spans="1:31">
      <c r="A51" s="82"/>
      <c r="B51" s="81"/>
      <c r="C51" s="81"/>
      <c r="D51" s="81"/>
      <c r="E51" s="82"/>
      <c r="F51" s="82"/>
      <c r="G51" s="82"/>
      <c r="H51" s="82"/>
      <c r="I51" s="82"/>
      <c r="J51" s="82"/>
      <c r="K51" s="82"/>
      <c r="L51" s="83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4"/>
    </row>
    <row r="52" spans="1:31">
      <c r="A52" s="82"/>
      <c r="B52" s="81"/>
      <c r="C52" s="81"/>
      <c r="D52" s="81"/>
      <c r="E52" s="82"/>
      <c r="F52" s="82"/>
      <c r="G52" s="82"/>
      <c r="H52" s="82"/>
      <c r="I52" s="82"/>
      <c r="J52" s="82"/>
      <c r="K52" s="82"/>
      <c r="L52" s="83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4"/>
    </row>
    <row r="53" spans="1:31">
      <c r="A53" s="82"/>
      <c r="B53" s="81"/>
      <c r="C53" s="81"/>
      <c r="D53" s="81"/>
      <c r="E53" s="82"/>
      <c r="F53" s="82"/>
      <c r="G53" s="82"/>
      <c r="H53" s="82"/>
      <c r="I53" s="82"/>
      <c r="J53" s="82"/>
      <c r="K53" s="82"/>
      <c r="L53" s="83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1"/>
    </row>
    <row r="54" spans="1:31">
      <c r="A54" s="82"/>
      <c r="B54" s="81"/>
      <c r="C54" s="81"/>
      <c r="D54" s="81"/>
      <c r="E54" s="82"/>
      <c r="F54" s="82"/>
      <c r="G54" s="82"/>
      <c r="H54" s="82"/>
      <c r="I54" s="82"/>
      <c r="J54" s="82"/>
      <c r="K54" s="82"/>
      <c r="L54" s="83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1"/>
    </row>
    <row r="55" spans="1:31">
      <c r="A55" s="82"/>
      <c r="B55" s="81"/>
      <c r="C55" s="81"/>
      <c r="D55" s="81"/>
      <c r="E55" s="82"/>
      <c r="F55" s="82"/>
      <c r="G55" s="82"/>
      <c r="H55" s="82"/>
      <c r="I55" s="82"/>
      <c r="J55" s="82"/>
      <c r="K55" s="82"/>
      <c r="L55" s="83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1"/>
    </row>
    <row r="56" spans="1:31">
      <c r="A56" s="82"/>
      <c r="B56" s="81"/>
      <c r="C56" s="81"/>
      <c r="D56" s="81"/>
      <c r="E56" s="82"/>
      <c r="F56" s="82"/>
      <c r="G56" s="82"/>
      <c r="H56" s="82"/>
      <c r="I56" s="82"/>
      <c r="J56" s="82"/>
      <c r="K56" s="82"/>
      <c r="L56" s="83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1"/>
    </row>
    <row r="57" spans="1:31">
      <c r="A57" s="82"/>
      <c r="B57" s="81"/>
      <c r="C57" s="81"/>
      <c r="D57" s="81"/>
      <c r="E57" s="82"/>
      <c r="F57" s="82"/>
      <c r="G57" s="82"/>
      <c r="H57" s="82"/>
      <c r="I57" s="82"/>
      <c r="J57" s="82"/>
      <c r="K57" s="82"/>
      <c r="L57" s="83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1"/>
    </row>
    <row r="58" spans="1:31">
      <c r="A58" s="82"/>
      <c r="B58" s="81"/>
      <c r="C58" s="81"/>
      <c r="D58" s="81"/>
      <c r="E58" s="82"/>
      <c r="F58" s="82"/>
      <c r="G58" s="82"/>
      <c r="H58" s="82"/>
      <c r="I58" s="82"/>
      <c r="J58" s="82"/>
      <c r="K58" s="82"/>
      <c r="L58" s="83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1"/>
    </row>
    <row r="59" spans="1:31">
      <c r="A59" s="82"/>
      <c r="B59" s="81"/>
      <c r="C59" s="81"/>
      <c r="D59" s="81"/>
      <c r="E59" s="82"/>
      <c r="F59" s="82"/>
      <c r="G59" s="82"/>
      <c r="H59" s="82"/>
      <c r="I59" s="82"/>
      <c r="J59" s="82"/>
      <c r="K59" s="82"/>
      <c r="L59" s="83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1"/>
    </row>
    <row r="60" spans="1:31">
      <c r="A60" s="82"/>
      <c r="B60" s="81"/>
      <c r="C60" s="81"/>
      <c r="D60" s="81"/>
      <c r="E60" s="82"/>
      <c r="F60" s="82"/>
      <c r="G60" s="82"/>
      <c r="H60" s="82"/>
      <c r="I60" s="82"/>
      <c r="J60" s="82"/>
      <c r="K60" s="82"/>
      <c r="L60" s="83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1"/>
    </row>
    <row r="61" spans="1:31">
      <c r="A61" s="82"/>
      <c r="B61" s="81"/>
      <c r="C61" s="81"/>
      <c r="D61" s="81"/>
      <c r="E61" s="82"/>
      <c r="F61" s="82"/>
      <c r="G61" s="82"/>
      <c r="H61" s="82"/>
      <c r="I61" s="82"/>
      <c r="J61" s="82"/>
      <c r="K61" s="82"/>
      <c r="L61" s="83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1"/>
    </row>
    <row r="62" spans="1:31">
      <c r="A62" s="82"/>
      <c r="B62" s="81"/>
      <c r="C62" s="81"/>
      <c r="D62" s="81"/>
      <c r="E62" s="82"/>
      <c r="F62" s="82"/>
      <c r="G62" s="82"/>
      <c r="H62" s="82"/>
      <c r="I62" s="82"/>
      <c r="J62" s="82"/>
      <c r="K62" s="82"/>
      <c r="L62" s="83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1"/>
    </row>
    <row r="63" spans="1:31">
      <c r="A63" s="82"/>
      <c r="B63" s="81"/>
      <c r="C63" s="81"/>
      <c r="D63" s="81"/>
      <c r="E63" s="82"/>
      <c r="F63" s="82"/>
      <c r="G63" s="82"/>
      <c r="H63" s="82"/>
      <c r="I63" s="82"/>
      <c r="J63" s="82"/>
      <c r="K63" s="82"/>
      <c r="L63" s="83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1"/>
    </row>
    <row r="64" spans="1:31">
      <c r="A64" s="82"/>
      <c r="B64" s="81"/>
      <c r="C64" s="81"/>
      <c r="D64" s="81"/>
      <c r="E64" s="82"/>
      <c r="F64" s="82"/>
      <c r="G64" s="82"/>
      <c r="H64" s="82"/>
      <c r="I64" s="82"/>
      <c r="J64" s="82"/>
      <c r="K64" s="82"/>
      <c r="L64" s="83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1"/>
    </row>
    <row r="65" spans="1:31">
      <c r="A65" s="82"/>
      <c r="B65" s="81"/>
      <c r="C65" s="81"/>
      <c r="D65" s="81"/>
      <c r="E65" s="82"/>
      <c r="F65" s="82"/>
      <c r="G65" s="82"/>
      <c r="H65" s="82"/>
      <c r="I65" s="82"/>
      <c r="J65" s="82"/>
      <c r="K65" s="82"/>
      <c r="L65" s="83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1"/>
    </row>
    <row r="66" spans="1:31">
      <c r="A66" s="82"/>
      <c r="B66" s="81"/>
      <c r="C66" s="81"/>
      <c r="D66" s="81"/>
      <c r="E66" s="82"/>
      <c r="F66" s="82"/>
      <c r="G66" s="82"/>
      <c r="H66" s="82"/>
      <c r="I66" s="82"/>
      <c r="J66" s="82"/>
      <c r="K66" s="82"/>
      <c r="L66" s="83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1"/>
    </row>
    <row r="67" spans="1:31">
      <c r="A67" s="82"/>
      <c r="B67" s="81"/>
      <c r="C67" s="81"/>
      <c r="D67" s="81"/>
      <c r="E67" s="82"/>
      <c r="F67" s="82"/>
      <c r="G67" s="82"/>
      <c r="H67" s="82"/>
      <c r="I67" s="82"/>
      <c r="J67" s="82"/>
      <c r="K67" s="82"/>
      <c r="L67" s="83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1"/>
    </row>
    <row r="68" spans="1:31">
      <c r="A68" s="82"/>
      <c r="B68" s="81"/>
      <c r="C68" s="81"/>
      <c r="D68" s="81"/>
      <c r="E68" s="82"/>
      <c r="F68" s="82"/>
      <c r="G68" s="82"/>
      <c r="H68" s="82"/>
      <c r="I68" s="82"/>
      <c r="J68" s="82"/>
      <c r="K68" s="82"/>
      <c r="L68" s="83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1"/>
    </row>
    <row r="69" spans="1:31">
      <c r="A69" s="82"/>
      <c r="B69" s="81"/>
      <c r="C69" s="81"/>
      <c r="D69" s="81"/>
      <c r="E69" s="82"/>
      <c r="F69" s="82"/>
      <c r="G69" s="82"/>
      <c r="H69" s="82"/>
      <c r="I69" s="82"/>
      <c r="J69" s="82"/>
      <c r="K69" s="82"/>
      <c r="L69" s="83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1"/>
    </row>
    <row r="70" spans="1:31">
      <c r="A70" s="82"/>
      <c r="B70" s="81"/>
      <c r="C70" s="81"/>
      <c r="D70" s="81"/>
      <c r="E70" s="82"/>
      <c r="F70" s="82"/>
      <c r="G70" s="82"/>
      <c r="H70" s="82"/>
      <c r="I70" s="82"/>
      <c r="J70" s="82"/>
      <c r="K70" s="82"/>
      <c r="L70" s="83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1"/>
    </row>
    <row r="71" spans="1:31">
      <c r="A71" s="82"/>
      <c r="B71" s="81"/>
      <c r="C71" s="81"/>
      <c r="D71" s="81"/>
      <c r="E71" s="82"/>
      <c r="F71" s="82"/>
      <c r="G71" s="82"/>
      <c r="H71" s="82"/>
      <c r="I71" s="82"/>
      <c r="J71" s="82"/>
      <c r="K71" s="82"/>
      <c r="L71" s="83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1"/>
    </row>
    <row r="72" spans="1:31">
      <c r="A72" s="82"/>
      <c r="B72" s="81"/>
      <c r="C72" s="81"/>
      <c r="D72" s="81"/>
      <c r="E72" s="82"/>
      <c r="F72" s="82"/>
      <c r="G72" s="82"/>
      <c r="H72" s="82"/>
      <c r="I72" s="82"/>
      <c r="J72" s="82"/>
      <c r="K72" s="82"/>
      <c r="L72" s="83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1"/>
    </row>
    <row r="73" spans="1:31">
      <c r="A73" s="82"/>
      <c r="B73" s="81"/>
      <c r="C73" s="81"/>
      <c r="D73" s="81"/>
      <c r="E73" s="82"/>
      <c r="F73" s="82"/>
      <c r="G73" s="82"/>
      <c r="H73" s="82"/>
      <c r="I73" s="82"/>
      <c r="J73" s="82"/>
      <c r="K73" s="82"/>
      <c r="L73" s="83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1"/>
    </row>
    <row r="74" spans="1:31">
      <c r="A74" s="82"/>
      <c r="B74" s="81"/>
      <c r="C74" s="81"/>
      <c r="D74" s="81"/>
      <c r="E74" s="82"/>
      <c r="F74" s="82"/>
      <c r="G74" s="82"/>
      <c r="H74" s="82"/>
      <c r="I74" s="82"/>
      <c r="J74" s="82"/>
      <c r="K74" s="82"/>
      <c r="L74" s="83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1"/>
    </row>
    <row r="75" spans="1:31">
      <c r="A75" s="82"/>
      <c r="B75" s="81"/>
      <c r="C75" s="81"/>
      <c r="D75" s="81"/>
      <c r="E75" s="82"/>
      <c r="F75" s="82"/>
      <c r="G75" s="82"/>
      <c r="H75" s="82"/>
      <c r="I75" s="82"/>
      <c r="J75" s="82"/>
      <c r="K75" s="82"/>
      <c r="L75" s="83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1"/>
    </row>
    <row r="76" spans="1:31">
      <c r="A76" s="82"/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3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1"/>
    </row>
    <row r="77" spans="1:31">
      <c r="A77" s="82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3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1"/>
    </row>
    <row r="78" spans="1:31">
      <c r="A78" s="82"/>
      <c r="B78" s="81"/>
      <c r="C78" s="81"/>
      <c r="D78" s="81"/>
      <c r="E78" s="82"/>
      <c r="F78" s="82"/>
      <c r="G78" s="82"/>
      <c r="H78" s="82"/>
      <c r="I78" s="82"/>
      <c r="J78" s="82"/>
      <c r="K78" s="82"/>
      <c r="L78" s="83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1"/>
    </row>
    <row r="79" spans="1:31">
      <c r="A79" s="82"/>
      <c r="B79" s="81"/>
      <c r="C79" s="81"/>
      <c r="D79" s="81"/>
      <c r="E79" s="82"/>
      <c r="F79" s="82"/>
      <c r="G79" s="82"/>
      <c r="H79" s="82"/>
      <c r="I79" s="82"/>
      <c r="J79" s="82"/>
      <c r="K79" s="82"/>
      <c r="L79" s="83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1"/>
    </row>
    <row r="80" spans="1:31">
      <c r="A80" s="82"/>
      <c r="B80" s="81"/>
      <c r="C80" s="81"/>
      <c r="D80" s="81"/>
      <c r="E80" s="82"/>
      <c r="F80" s="82"/>
      <c r="G80" s="82"/>
      <c r="H80" s="82"/>
      <c r="I80" s="82"/>
      <c r="J80" s="82"/>
      <c r="K80" s="82"/>
      <c r="L80" s="83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1"/>
    </row>
    <row r="81" spans="1:31">
      <c r="A81" s="82"/>
      <c r="B81" s="81"/>
      <c r="C81" s="81"/>
      <c r="D81" s="81"/>
      <c r="E81" s="82"/>
      <c r="F81" s="82"/>
      <c r="G81" s="82"/>
      <c r="H81" s="82"/>
      <c r="I81" s="82"/>
      <c r="J81" s="82"/>
      <c r="K81" s="82"/>
      <c r="L81" s="83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1"/>
    </row>
    <row r="82" spans="1:31">
      <c r="A82" s="82"/>
      <c r="B82" s="81"/>
      <c r="C82" s="81"/>
      <c r="D82" s="81"/>
      <c r="E82" s="82"/>
      <c r="F82" s="82"/>
      <c r="G82" s="82"/>
      <c r="H82" s="82"/>
      <c r="I82" s="82"/>
      <c r="J82" s="82"/>
      <c r="K82" s="82"/>
      <c r="L82" s="83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1"/>
    </row>
    <row r="83" spans="1:31">
      <c r="C83" s="58"/>
      <c r="D83" s="59"/>
      <c r="E83" s="8"/>
    </row>
    <row r="84" spans="1:31">
      <c r="C84" s="58"/>
      <c r="D84" s="59"/>
      <c r="E84" s="8"/>
    </row>
    <row r="85" spans="1:31">
      <c r="C85" s="58"/>
      <c r="D85" s="59"/>
      <c r="E85" s="8"/>
    </row>
    <row r="86" spans="1:31">
      <c r="C86" s="58"/>
      <c r="D86" s="59"/>
      <c r="E86" s="8"/>
    </row>
    <row r="87" spans="1:31">
      <c r="C87" s="58"/>
      <c r="D87" s="58"/>
    </row>
    <row r="88" spans="1:31">
      <c r="C88" s="58"/>
      <c r="D88" s="58"/>
    </row>
    <row r="89" spans="1:31">
      <c r="C89" s="58"/>
      <c r="D89" s="58"/>
    </row>
    <row r="90" spans="1:31">
      <c r="C90" s="58"/>
      <c r="D90" s="58"/>
    </row>
    <row r="91" spans="1:31">
      <c r="C91" s="58"/>
      <c r="D91" s="58"/>
    </row>
    <row r="92" spans="1:31">
      <c r="C92" s="58"/>
      <c r="D92" s="58"/>
    </row>
    <row r="93" spans="1:31">
      <c r="C93" s="58"/>
      <c r="D93" s="58"/>
    </row>
    <row r="94" spans="1:31">
      <c r="C94" s="58"/>
      <c r="D94" s="58"/>
    </row>
    <row r="95" spans="1:31">
      <c r="C95" s="58"/>
      <c r="D95" s="58"/>
    </row>
    <row r="96" spans="1:31">
      <c r="C96" s="58"/>
      <c r="D96" s="58"/>
    </row>
    <row r="97" spans="3:5">
      <c r="C97" s="58"/>
      <c r="D97" s="58"/>
    </row>
    <row r="98" spans="3:5">
      <c r="C98" s="58"/>
      <c r="D98" s="58"/>
    </row>
    <row r="99" spans="3:5">
      <c r="C99" s="58"/>
      <c r="D99" s="58"/>
    </row>
    <row r="100" spans="3:5">
      <c r="C100" s="58"/>
      <c r="D100" s="58"/>
    </row>
    <row r="101" spans="3:5">
      <c r="C101" s="58"/>
      <c r="D101" s="59"/>
      <c r="E101" s="8"/>
    </row>
    <row r="102" spans="3:5">
      <c r="C102" s="58"/>
      <c r="D102" s="59"/>
      <c r="E102" s="8"/>
    </row>
    <row r="103" spans="3:5">
      <c r="C103" s="58"/>
      <c r="D103" s="59"/>
      <c r="E103" s="8"/>
    </row>
    <row r="104" spans="3:5">
      <c r="C104" s="58"/>
      <c r="D104" s="59"/>
      <c r="E104" s="8"/>
    </row>
    <row r="105" spans="3:5">
      <c r="C105" s="58"/>
      <c r="D105" s="59"/>
      <c r="E105" s="8"/>
    </row>
    <row r="106" spans="3:5">
      <c r="C106" s="58"/>
      <c r="D106" s="59"/>
      <c r="E106" s="8"/>
    </row>
    <row r="107" spans="3:5">
      <c r="C107" s="58"/>
      <c r="D107" s="59"/>
      <c r="E107" s="8"/>
    </row>
    <row r="108" spans="3:5">
      <c r="C108" s="58"/>
      <c r="D108" s="59"/>
      <c r="E108" s="8"/>
    </row>
    <row r="109" spans="3:5">
      <c r="C109" s="58"/>
      <c r="D109" s="59"/>
      <c r="E109" s="8"/>
    </row>
    <row r="110" spans="3:5">
      <c r="C110" s="58"/>
      <c r="D110" s="59"/>
      <c r="E110" s="8"/>
    </row>
    <row r="111" spans="3:5">
      <c r="C111" s="58"/>
      <c r="D111" s="59"/>
      <c r="E111" s="8"/>
    </row>
    <row r="112" spans="3:5">
      <c r="C112" s="58"/>
      <c r="D112" s="59"/>
      <c r="E112" s="8"/>
    </row>
    <row r="113" spans="3:5">
      <c r="C113" s="58"/>
      <c r="D113" s="59"/>
      <c r="E113" s="8"/>
    </row>
    <row r="114" spans="3:5">
      <c r="C114" s="58"/>
      <c r="D114" s="59"/>
      <c r="E114" s="8"/>
    </row>
    <row r="115" spans="3:5">
      <c r="C115" s="58"/>
      <c r="D115" s="59"/>
      <c r="E115" s="8"/>
    </row>
    <row r="116" spans="3:5">
      <c r="C116" s="58"/>
      <c r="D116" s="59"/>
      <c r="E116" s="8"/>
    </row>
    <row r="117" spans="3:5">
      <c r="C117" s="58"/>
      <c r="D117" s="59"/>
      <c r="E117" s="8"/>
    </row>
    <row r="118" spans="3:5">
      <c r="C118" s="58"/>
      <c r="D118" s="59"/>
      <c r="E118" s="8"/>
    </row>
    <row r="119" spans="3:5">
      <c r="C119" s="58"/>
      <c r="D119" s="59"/>
      <c r="E119" s="8"/>
    </row>
    <row r="120" spans="3:5">
      <c r="C120" s="58"/>
      <c r="D120" s="59"/>
      <c r="E120" s="8"/>
    </row>
    <row r="121" spans="3:5">
      <c r="C121" s="58"/>
      <c r="D121" s="59"/>
      <c r="E121" s="8"/>
    </row>
    <row r="122" spans="3:5">
      <c r="C122" s="58"/>
      <c r="D122" s="59"/>
      <c r="E122" s="8"/>
    </row>
    <row r="123" spans="3:5">
      <c r="C123" s="58"/>
      <c r="D123" s="59"/>
      <c r="E123" s="8"/>
    </row>
    <row r="124" spans="3:5">
      <c r="C124" s="58"/>
      <c r="D124" s="59"/>
      <c r="E124" s="8"/>
    </row>
    <row r="125" spans="3:5">
      <c r="C125" s="58"/>
      <c r="D125" s="59"/>
      <c r="E125" s="8"/>
    </row>
    <row r="126" spans="3:5">
      <c r="C126" s="58"/>
      <c r="D126" s="59"/>
      <c r="E126" s="8"/>
    </row>
    <row r="127" spans="3:5">
      <c r="C127" s="58"/>
      <c r="D127" s="59"/>
      <c r="E127" s="8"/>
    </row>
    <row r="128" spans="3:5">
      <c r="C128" s="58"/>
      <c r="D128" s="59"/>
      <c r="E128" s="8"/>
    </row>
    <row r="129" spans="3:5">
      <c r="C129" s="58"/>
      <c r="D129" s="59"/>
      <c r="E129" s="8"/>
    </row>
    <row r="130" spans="3:5">
      <c r="C130" s="58"/>
      <c r="D130" s="59"/>
      <c r="E130" s="8"/>
    </row>
    <row r="131" spans="3:5">
      <c r="C131" s="58"/>
      <c r="D131" s="59"/>
      <c r="E131" s="8"/>
    </row>
    <row r="132" spans="3:5">
      <c r="C132" s="58"/>
      <c r="D132" s="59"/>
      <c r="E132" s="8"/>
    </row>
    <row r="133" spans="3:5">
      <c r="C133" s="58"/>
      <c r="D133" s="59"/>
      <c r="E133" s="8"/>
    </row>
    <row r="134" spans="3:5">
      <c r="C134" s="58"/>
      <c r="D134" s="59"/>
      <c r="E134" s="8"/>
    </row>
    <row r="135" spans="3:5">
      <c r="C135" s="58"/>
      <c r="D135" s="59"/>
      <c r="E135" s="8"/>
    </row>
    <row r="136" spans="3:5">
      <c r="C136" s="58"/>
      <c r="D136" s="59"/>
      <c r="E136" s="8"/>
    </row>
    <row r="137" spans="3:5">
      <c r="C137" s="58"/>
      <c r="D137" s="59"/>
      <c r="E137" s="8"/>
    </row>
    <row r="138" spans="3:5">
      <c r="C138" s="58"/>
      <c r="D138" s="59"/>
      <c r="E138" s="8"/>
    </row>
    <row r="139" spans="3:5">
      <c r="C139" s="58"/>
      <c r="D139" s="59"/>
      <c r="E139" s="8"/>
    </row>
    <row r="140" spans="3:5">
      <c r="C140" s="58"/>
      <c r="D140" s="59"/>
      <c r="E140" s="8"/>
    </row>
    <row r="141" spans="3:5">
      <c r="C141" s="58"/>
      <c r="D141" s="59"/>
      <c r="E141" s="8"/>
    </row>
    <row r="142" spans="3:5">
      <c r="C142" s="58"/>
      <c r="D142" s="59"/>
      <c r="E142" s="8"/>
    </row>
    <row r="143" spans="3:5">
      <c r="C143" s="58"/>
      <c r="D143" s="59"/>
      <c r="E143" s="8"/>
    </row>
    <row r="144" spans="3:5">
      <c r="C144" s="58"/>
      <c r="D144" s="59"/>
      <c r="E144" s="8"/>
    </row>
    <row r="145" spans="3:5">
      <c r="C145" s="58"/>
      <c r="D145" s="59"/>
      <c r="E145" s="8"/>
    </row>
    <row r="146" spans="3:5">
      <c r="C146" s="58"/>
      <c r="D146" s="59"/>
      <c r="E146" s="8"/>
    </row>
    <row r="147" spans="3:5">
      <c r="C147" s="58"/>
      <c r="D147" s="59"/>
      <c r="E147" s="8"/>
    </row>
    <row r="148" spans="3:5">
      <c r="C148" s="58"/>
      <c r="D148" s="59"/>
      <c r="E148" s="8"/>
    </row>
    <row r="149" spans="3:5">
      <c r="C149" s="58"/>
      <c r="D149" s="59"/>
      <c r="E149" s="8"/>
    </row>
    <row r="150" spans="3:5">
      <c r="C150" s="58"/>
      <c r="D150" s="59"/>
      <c r="E150" s="8"/>
    </row>
    <row r="151" spans="3:5">
      <c r="C151" s="58"/>
      <c r="D151" s="58"/>
    </row>
    <row r="152" spans="3:5">
      <c r="C152" s="58"/>
      <c r="D152" s="58"/>
    </row>
    <row r="153" spans="3:5">
      <c r="C153" s="58"/>
      <c r="D153" s="58"/>
    </row>
    <row r="154" spans="3:5">
      <c r="C154" s="58"/>
      <c r="D154" s="58"/>
    </row>
    <row r="155" spans="3:5">
      <c r="C155" s="58"/>
      <c r="D155" s="58"/>
    </row>
    <row r="156" spans="3:5">
      <c r="C156" s="58"/>
      <c r="D156" s="58"/>
    </row>
    <row r="157" spans="3:5">
      <c r="C157" s="58"/>
      <c r="D157" s="58"/>
    </row>
    <row r="158" spans="3:5">
      <c r="C158" s="58"/>
      <c r="D158" s="58"/>
    </row>
    <row r="159" spans="3:5">
      <c r="C159" s="58"/>
      <c r="D159" s="58"/>
    </row>
    <row r="160" spans="3:5">
      <c r="C160" s="58"/>
      <c r="D160" s="58"/>
    </row>
    <row r="161" spans="3:4">
      <c r="C161" s="58"/>
      <c r="D161" s="58"/>
    </row>
    <row r="162" spans="3:4">
      <c r="C162" s="58"/>
      <c r="D162" s="58"/>
    </row>
    <row r="163" spans="3:4">
      <c r="C163" s="58"/>
      <c r="D163" s="58"/>
    </row>
    <row r="164" spans="3:4">
      <c r="C164" s="58"/>
      <c r="D164" s="58"/>
    </row>
    <row r="165" spans="3:4">
      <c r="C165" s="58"/>
      <c r="D165" s="58"/>
    </row>
    <row r="166" spans="3:4">
      <c r="C166" s="58"/>
      <c r="D166" s="58"/>
    </row>
    <row r="167" spans="3:4">
      <c r="C167" s="58"/>
      <c r="D167" s="58"/>
    </row>
    <row r="168" spans="3:4">
      <c r="C168" s="58"/>
      <c r="D168" s="58"/>
    </row>
    <row r="169" spans="3:4">
      <c r="C169" s="58"/>
      <c r="D169" s="58"/>
    </row>
    <row r="170" spans="3:4">
      <c r="C170" s="58"/>
      <c r="D170" s="58"/>
    </row>
    <row r="171" spans="3:4">
      <c r="C171" s="58"/>
      <c r="D171" s="58"/>
    </row>
    <row r="172" spans="3:4">
      <c r="C172" s="58"/>
      <c r="D172" s="58"/>
    </row>
    <row r="173" spans="3:4">
      <c r="C173" s="58"/>
      <c r="D173" s="58"/>
    </row>
    <row r="174" spans="3:4">
      <c r="C174" s="58"/>
      <c r="D174" s="58"/>
    </row>
    <row r="175" spans="3:4">
      <c r="C175" s="58"/>
      <c r="D175" s="58"/>
    </row>
    <row r="176" spans="3:4">
      <c r="C176" s="58"/>
      <c r="D176" s="58"/>
    </row>
    <row r="177" spans="3:4">
      <c r="C177" s="58"/>
      <c r="D177" s="58"/>
    </row>
    <row r="178" spans="3:4">
      <c r="C178" s="58"/>
      <c r="D178" s="58"/>
    </row>
    <row r="179" spans="3:4">
      <c r="C179" s="58"/>
      <c r="D179" s="58"/>
    </row>
    <row r="180" spans="3:4">
      <c r="C180" s="58"/>
      <c r="D180" s="58"/>
    </row>
    <row r="181" spans="3:4">
      <c r="C181" s="58"/>
      <c r="D181" s="58"/>
    </row>
    <row r="182" spans="3:4">
      <c r="C182" s="58"/>
      <c r="D182" s="58"/>
    </row>
    <row r="183" spans="3:4">
      <c r="C183" s="58"/>
      <c r="D183" s="58"/>
    </row>
    <row r="184" spans="3:4">
      <c r="C184" s="58"/>
      <c r="D184" s="58"/>
    </row>
    <row r="185" spans="3:4">
      <c r="C185" s="58"/>
      <c r="D185" s="58"/>
    </row>
    <row r="186" spans="3:4">
      <c r="C186" s="58"/>
      <c r="D186" s="58"/>
    </row>
    <row r="187" spans="3:4">
      <c r="C187" s="58"/>
      <c r="D187" s="58"/>
    </row>
    <row r="188" spans="3:4">
      <c r="C188" s="58"/>
      <c r="D188" s="58"/>
    </row>
    <row r="189" spans="3:4">
      <c r="C189" s="58"/>
      <c r="D189" s="58"/>
    </row>
    <row r="190" spans="3:4">
      <c r="C190" s="58"/>
      <c r="D190" s="58"/>
    </row>
    <row r="191" spans="3:4">
      <c r="C191" s="58"/>
      <c r="D191" s="58"/>
    </row>
    <row r="192" spans="3:4">
      <c r="C192" s="58"/>
      <c r="D192" s="58"/>
    </row>
    <row r="193" spans="3:4">
      <c r="C193" s="58"/>
      <c r="D193" s="58"/>
    </row>
    <row r="194" spans="3:4">
      <c r="C194" s="58"/>
      <c r="D194" s="58"/>
    </row>
    <row r="195" spans="3:4">
      <c r="C195" s="58"/>
      <c r="D195" s="58"/>
    </row>
    <row r="196" spans="3:4">
      <c r="C196" s="58"/>
      <c r="D196" s="58"/>
    </row>
    <row r="197" spans="3:4">
      <c r="C197" s="58"/>
      <c r="D197" s="58"/>
    </row>
    <row r="198" spans="3:4">
      <c r="C198" s="58"/>
      <c r="D198" s="58"/>
    </row>
    <row r="199" spans="3:4">
      <c r="C199" s="58"/>
      <c r="D199" s="58"/>
    </row>
    <row r="200" spans="3:4">
      <c r="C200" s="58"/>
      <c r="D200" s="58"/>
    </row>
    <row r="201" spans="3:4">
      <c r="C201" s="58"/>
      <c r="D201" s="58"/>
    </row>
    <row r="202" spans="3:4">
      <c r="C202" s="58"/>
      <c r="D202" s="58"/>
    </row>
    <row r="203" spans="3:4">
      <c r="C203" s="58"/>
      <c r="D203" s="58"/>
    </row>
    <row r="204" spans="3:4">
      <c r="C204" s="58"/>
      <c r="D204" s="58"/>
    </row>
    <row r="205" spans="3:4">
      <c r="C205" s="58"/>
      <c r="D205" s="58"/>
    </row>
    <row r="206" spans="3:4">
      <c r="C206" s="58"/>
      <c r="D206" s="58"/>
    </row>
    <row r="207" spans="3:4">
      <c r="C207" s="58"/>
      <c r="D207" s="58"/>
    </row>
    <row r="208" spans="3:4">
      <c r="C208" s="58"/>
      <c r="D208" s="58"/>
    </row>
    <row r="209" spans="3:4">
      <c r="C209" s="58"/>
      <c r="D209" s="58"/>
    </row>
    <row r="210" spans="3:4">
      <c r="C210" s="58"/>
      <c r="D210" s="58"/>
    </row>
    <row r="211" spans="3:4">
      <c r="C211" s="58"/>
      <c r="D211" s="58"/>
    </row>
    <row r="212" spans="3:4">
      <c r="C212" s="58"/>
      <c r="D212" s="58"/>
    </row>
    <row r="213" spans="3:4">
      <c r="C213" s="58"/>
      <c r="D213" s="58"/>
    </row>
    <row r="214" spans="3:4">
      <c r="C214" s="58"/>
      <c r="D214" s="58"/>
    </row>
    <row r="215" spans="3:4">
      <c r="C215" s="58"/>
      <c r="D215" s="58"/>
    </row>
    <row r="216" spans="3:4">
      <c r="C216" s="58"/>
      <c r="D216" s="58"/>
    </row>
    <row r="217" spans="3:4">
      <c r="C217" s="58"/>
      <c r="D217" s="58"/>
    </row>
    <row r="218" spans="3:4">
      <c r="C218" s="58"/>
      <c r="D218" s="58"/>
    </row>
    <row r="219" spans="3:4">
      <c r="C219" s="58"/>
      <c r="D219" s="58"/>
    </row>
    <row r="220" spans="3:4">
      <c r="C220" s="58"/>
      <c r="D220" s="58"/>
    </row>
    <row r="221" spans="3:4">
      <c r="C221" s="58"/>
      <c r="D221" s="58"/>
    </row>
    <row r="222" spans="3:4">
      <c r="C222" s="58"/>
      <c r="D222" s="58"/>
    </row>
    <row r="223" spans="3:4">
      <c r="C223" s="58"/>
      <c r="D223" s="58"/>
    </row>
    <row r="224" spans="3:4">
      <c r="C224" s="58"/>
      <c r="D224" s="58"/>
    </row>
    <row r="225" spans="3:4">
      <c r="C225" s="58"/>
      <c r="D225" s="58"/>
    </row>
    <row r="226" spans="3:4">
      <c r="C226" s="58"/>
      <c r="D226" s="58"/>
    </row>
    <row r="227" spans="3:4">
      <c r="C227" s="58"/>
      <c r="D227" s="58"/>
    </row>
    <row r="228" spans="3:4">
      <c r="C228" s="58"/>
      <c r="D228" s="58"/>
    </row>
    <row r="229" spans="3:4">
      <c r="C229" s="58"/>
      <c r="D229" s="58"/>
    </row>
    <row r="230" spans="3:4">
      <c r="C230" s="58"/>
      <c r="D230" s="58"/>
    </row>
    <row r="231" spans="3:4">
      <c r="C231" s="58"/>
      <c r="D231" s="58"/>
    </row>
    <row r="232" spans="3:4">
      <c r="C232" s="58"/>
      <c r="D232" s="58"/>
    </row>
    <row r="233" spans="3:4">
      <c r="C233" s="58"/>
      <c r="D233" s="58"/>
    </row>
    <row r="234" spans="3:4">
      <c r="C234" s="58"/>
      <c r="D234" s="58"/>
    </row>
    <row r="235" spans="3:4">
      <c r="C235" s="58"/>
      <c r="D235" s="58"/>
    </row>
    <row r="236" spans="3:4">
      <c r="C236" s="58"/>
      <c r="D236" s="58"/>
    </row>
    <row r="237" spans="3:4">
      <c r="C237" s="58"/>
      <c r="D237" s="58"/>
    </row>
    <row r="238" spans="3:4">
      <c r="C238" s="58"/>
      <c r="D238" s="58"/>
    </row>
    <row r="239" spans="3:4">
      <c r="C239" s="58"/>
      <c r="D239" s="58"/>
    </row>
    <row r="240" spans="3:4">
      <c r="C240" s="58"/>
      <c r="D240" s="58"/>
    </row>
    <row r="241" spans="3:4">
      <c r="C241" s="58"/>
      <c r="D241" s="58"/>
    </row>
    <row r="242" spans="3:4">
      <c r="C242" s="58"/>
      <c r="D242" s="58"/>
    </row>
    <row r="243" spans="3:4">
      <c r="C243" s="58"/>
      <c r="D243" s="58"/>
    </row>
    <row r="244" spans="3:4">
      <c r="C244" s="58"/>
      <c r="D244" s="58"/>
    </row>
    <row r="245" spans="3:4">
      <c r="C245" s="58"/>
      <c r="D245" s="58"/>
    </row>
    <row r="246" spans="3:4">
      <c r="C246" s="58"/>
      <c r="D246" s="58"/>
    </row>
    <row r="247" spans="3:4">
      <c r="C247" s="58"/>
      <c r="D247" s="58"/>
    </row>
    <row r="248" spans="3:4">
      <c r="C248" s="58"/>
      <c r="D248" s="58"/>
    </row>
    <row r="249" spans="3:4">
      <c r="C249" s="58"/>
      <c r="D249" s="58"/>
    </row>
    <row r="250" spans="3:4">
      <c r="C250" s="58"/>
      <c r="D250" s="58"/>
    </row>
    <row r="251" spans="3:4">
      <c r="C251" s="58"/>
      <c r="D251" s="58"/>
    </row>
    <row r="252" spans="3:4">
      <c r="C252" s="58"/>
      <c r="D252" s="58"/>
    </row>
    <row r="253" spans="3:4">
      <c r="C253" s="58"/>
      <c r="D253" s="58"/>
    </row>
    <row r="254" spans="3:4">
      <c r="C254" s="58"/>
      <c r="D254" s="58"/>
    </row>
    <row r="255" spans="3:4">
      <c r="C255" s="58"/>
      <c r="D255" s="58"/>
    </row>
    <row r="256" spans="3:4">
      <c r="C256" s="58"/>
      <c r="D256" s="58"/>
    </row>
    <row r="257" spans="3:4">
      <c r="C257" s="58"/>
      <c r="D257" s="58"/>
    </row>
    <row r="258" spans="3:4">
      <c r="C258" s="58"/>
      <c r="D258" s="58"/>
    </row>
    <row r="259" spans="3:4">
      <c r="C259" s="58"/>
      <c r="D259" s="58"/>
    </row>
    <row r="260" spans="3:4">
      <c r="C260" s="58"/>
      <c r="D260" s="58"/>
    </row>
    <row r="261" spans="3:4">
      <c r="C261" s="58"/>
      <c r="D261" s="58"/>
    </row>
    <row r="262" spans="3:4">
      <c r="C262" s="58"/>
      <c r="D262" s="58"/>
    </row>
    <row r="263" spans="3:4">
      <c r="C263" s="58"/>
      <c r="D263" s="58"/>
    </row>
    <row r="264" spans="3:4">
      <c r="C264" s="58"/>
      <c r="D264" s="58"/>
    </row>
    <row r="265" spans="3:4">
      <c r="C265" s="58"/>
      <c r="D265" s="58"/>
    </row>
    <row r="266" spans="3:4">
      <c r="C266" s="58"/>
      <c r="D266" s="58"/>
    </row>
    <row r="267" spans="3:4">
      <c r="C267" s="58"/>
      <c r="D267" s="58"/>
    </row>
    <row r="268" spans="3:4">
      <c r="C268" s="58"/>
      <c r="D268" s="58"/>
    </row>
    <row r="269" spans="3:4">
      <c r="C269" s="58"/>
      <c r="D269" s="58"/>
    </row>
    <row r="270" spans="3:4">
      <c r="C270" s="58"/>
      <c r="D270" s="58"/>
    </row>
    <row r="271" spans="3:4">
      <c r="C271" s="58"/>
      <c r="D271" s="58"/>
    </row>
    <row r="272" spans="3:4">
      <c r="C272" s="58"/>
      <c r="D272" s="58"/>
    </row>
    <row r="273" spans="3:4">
      <c r="C273" s="58"/>
      <c r="D273" s="58"/>
    </row>
    <row r="274" spans="3:4">
      <c r="C274" s="58"/>
      <c r="D274" s="58"/>
    </row>
    <row r="275" spans="3:4">
      <c r="C275" s="58"/>
      <c r="D275" s="58"/>
    </row>
    <row r="276" spans="3:4">
      <c r="C276" s="58"/>
      <c r="D276" s="58"/>
    </row>
    <row r="277" spans="3:4">
      <c r="C277" s="58"/>
      <c r="D277" s="58"/>
    </row>
    <row r="278" spans="3:4">
      <c r="C278" s="58"/>
      <c r="D278" s="58"/>
    </row>
    <row r="279" spans="3:4">
      <c r="C279" s="58"/>
      <c r="D279" s="58"/>
    </row>
    <row r="280" spans="3:4">
      <c r="C280" s="58"/>
      <c r="D280" s="58"/>
    </row>
    <row r="281" spans="3:4">
      <c r="C281" s="58"/>
      <c r="D281" s="58"/>
    </row>
    <row r="282" spans="3:4">
      <c r="C282" s="58"/>
      <c r="D282" s="58"/>
    </row>
    <row r="283" spans="3:4">
      <c r="C283" s="58"/>
      <c r="D283" s="58"/>
    </row>
    <row r="284" spans="3:4">
      <c r="C284" s="58"/>
      <c r="D284" s="58"/>
    </row>
    <row r="285" spans="3:4">
      <c r="C285" s="58"/>
      <c r="D285" s="58"/>
    </row>
    <row r="286" spans="3:4">
      <c r="C286" s="58"/>
      <c r="D286" s="58"/>
    </row>
    <row r="287" spans="3:4">
      <c r="C287" s="58"/>
      <c r="D287" s="58"/>
    </row>
    <row r="288" spans="3:4">
      <c r="C288" s="58"/>
      <c r="D288" s="58"/>
    </row>
    <row r="289" spans="3:4">
      <c r="C289" s="58"/>
      <c r="D289" s="58"/>
    </row>
    <row r="290" spans="3:4">
      <c r="C290" s="58"/>
      <c r="D290" s="58"/>
    </row>
    <row r="291" spans="3:4">
      <c r="C291" s="58"/>
      <c r="D291" s="58"/>
    </row>
    <row r="292" spans="3:4">
      <c r="C292" s="58"/>
      <c r="D292" s="58"/>
    </row>
    <row r="293" spans="3:4">
      <c r="C293" s="58"/>
      <c r="D293" s="58"/>
    </row>
    <row r="294" spans="3:4">
      <c r="C294" s="58"/>
      <c r="D294" s="58"/>
    </row>
    <row r="295" spans="3:4">
      <c r="C295" s="58"/>
      <c r="D295" s="58"/>
    </row>
    <row r="296" spans="3:4">
      <c r="C296" s="58"/>
      <c r="D296" s="58"/>
    </row>
    <row r="297" spans="3:4">
      <c r="C297" s="58"/>
      <c r="D297" s="58"/>
    </row>
    <row r="298" spans="3:4">
      <c r="C298" s="58"/>
      <c r="D298" s="58"/>
    </row>
    <row r="299" spans="3:4">
      <c r="C299" s="58"/>
      <c r="D299" s="58"/>
    </row>
    <row r="300" spans="3:4">
      <c r="C300" s="58"/>
      <c r="D300" s="58"/>
    </row>
    <row r="301" spans="3:4">
      <c r="C301" s="58"/>
      <c r="D301" s="58"/>
    </row>
    <row r="302" spans="3:4">
      <c r="C302" s="58"/>
      <c r="D302" s="58"/>
    </row>
    <row r="303" spans="3:4">
      <c r="C303" s="58"/>
      <c r="D303" s="58"/>
    </row>
    <row r="304" spans="3:4">
      <c r="C304" s="58"/>
      <c r="D304" s="58"/>
    </row>
    <row r="305" spans="3:4">
      <c r="C305" s="58"/>
      <c r="D305" s="58"/>
    </row>
    <row r="306" spans="3:4">
      <c r="C306" s="58"/>
    </row>
    <row r="307" spans="3:4">
      <c r="C307" s="58"/>
    </row>
    <row r="308" spans="3:4">
      <c r="C308" s="58"/>
    </row>
    <row r="309" spans="3:4">
      <c r="C309" s="58"/>
    </row>
    <row r="310" spans="3:4">
      <c r="C310" s="58"/>
    </row>
    <row r="311" spans="3:4">
      <c r="C311" s="58"/>
    </row>
    <row r="312" spans="3:4">
      <c r="C312" s="58"/>
    </row>
    <row r="313" spans="3:4">
      <c r="C313" s="58"/>
    </row>
    <row r="314" spans="3:4">
      <c r="C314" s="58"/>
    </row>
    <row r="315" spans="3:4">
      <c r="C315" s="58"/>
    </row>
    <row r="316" spans="3:4">
      <c r="C316" s="58"/>
    </row>
    <row r="317" spans="3:4">
      <c r="C317" s="58"/>
    </row>
    <row r="318" spans="3:4">
      <c r="C318" s="58"/>
    </row>
    <row r="319" spans="3:4">
      <c r="C319" s="58"/>
    </row>
    <row r="320" spans="3:4">
      <c r="C320" s="58"/>
    </row>
    <row r="321" spans="3:3">
      <c r="C321" s="58"/>
    </row>
  </sheetData>
  <mergeCells count="7">
    <mergeCell ref="A1:B1"/>
    <mergeCell ref="AB3:AD3"/>
    <mergeCell ref="O3:T3"/>
    <mergeCell ref="U3:Y3"/>
    <mergeCell ref="Z3:AA3"/>
    <mergeCell ref="A2:B2"/>
    <mergeCell ref="E3:N3"/>
  </mergeCells>
  <conditionalFormatting sqref="I25:K85 I13:K15">
    <cfRule type="expression" dxfId="5" priority="11">
      <formula>$G13:$G94="Linear"</formula>
    </cfRule>
    <cfRule type="expression" dxfId="4" priority="18">
      <formula>$G13:$G91="Rotary"</formula>
    </cfRule>
  </conditionalFormatting>
  <conditionalFormatting sqref="I6:K12">
    <cfRule type="expression" dxfId="3" priority="19">
      <formula>$G6:$G85="Linear"</formula>
    </cfRule>
    <cfRule type="expression" dxfId="2" priority="20">
      <formula>$G6:$G82="Rotary"</formula>
    </cfRule>
  </conditionalFormatting>
  <conditionalFormatting sqref="I5:K5">
    <cfRule type="expression" dxfId="1" priority="21">
      <formula>$G5:$G83="Linear"</formula>
    </cfRule>
    <cfRule type="expression" dxfId="0" priority="22">
      <formula>$G5:$G80="Rotary"</formula>
    </cfRule>
  </conditionalFormatting>
  <dataValidations count="12">
    <dataValidation type="list" allowBlank="1" showInputMessage="1" showErrorMessage="1" sqref="M24 D101:D150 D5:D15 D25:D86" xr:uid="{00000000-0002-0000-0200-000000000000}">
      <formula1>$AU$2:$AU$13</formula1>
    </dataValidation>
    <dataValidation type="list" allowBlank="1" showInputMessage="1" showErrorMessage="1" sqref="E101:E150 E5:E15 E25:E86" xr:uid="{00000000-0002-0000-0200-000001000000}">
      <formula1>$N$16:$N$17</formula1>
    </dataValidation>
    <dataValidation type="list" allowBlank="1" showInputMessage="1" showErrorMessage="1" sqref="G25:G82 G5:G15" xr:uid="{00000000-0002-0000-0200-000002000000}">
      <formula1>$B$16:$B$17</formula1>
    </dataValidation>
    <dataValidation type="list" allowBlank="1" showInputMessage="1" showErrorMessage="1" sqref="H25:H82 H5:H15" xr:uid="{00000000-0002-0000-0200-000003000000}">
      <formula1>$K$16:$K$17</formula1>
    </dataValidation>
    <dataValidation type="list" allowBlank="1" showInputMessage="1" showErrorMessage="1" sqref="M25:N82 S5:S82 M5:N15 Z5:AA82" xr:uid="{00000000-0002-0000-0200-000006000000}">
      <formula1>$A$16:$A$17</formula1>
    </dataValidation>
    <dataValidation type="list" allowBlank="1" showInputMessage="1" showErrorMessage="1" sqref="L25:L82 L5:L15" xr:uid="{00000000-0002-0000-0200-00000A000000}">
      <formula1>$D$16:$D$18</formula1>
    </dataValidation>
    <dataValidation type="list" allowBlank="1" showInputMessage="1" showErrorMessage="1" sqref="F25:F82 F5:F15" xr:uid="{00000000-0002-0000-0200-00000B000000}">
      <formula1>$H$16:$H$24</formula1>
    </dataValidation>
    <dataValidation type="list" allowBlank="1" showInputMessage="1" showErrorMessage="1" sqref="AC5:AC82" xr:uid="{00000000-0002-0000-0200-000004000000}">
      <formula1>$J$16:$J$18</formula1>
    </dataValidation>
    <dataValidation type="list" allowBlank="1" showInputMessage="1" showErrorMessage="1" sqref="Y5:Y82" xr:uid="{00000000-0002-0000-0200-000005000000}">
      <formula1>$F$16:$F$17</formula1>
    </dataValidation>
    <dataValidation type="list" allowBlank="1" showInputMessage="1" showErrorMessage="1" sqref="T5:T82" xr:uid="{00000000-0002-0000-0200-000007000000}">
      <formula1>$G$16:$G$17</formula1>
    </dataValidation>
    <dataValidation type="list" allowBlank="1" showInputMessage="1" showErrorMessage="1" sqref="U5:U82" xr:uid="{00000000-0002-0000-0200-000008000000}">
      <formula1>$E$16:$E$19</formula1>
    </dataValidation>
    <dataValidation type="list" allowBlank="1" showInputMessage="1" showErrorMessage="1" sqref="V5:X82 P5:R82" xr:uid="{00000000-0002-0000-0200-000009000000}">
      <formula1>$C$16:$C$18</formula1>
    </dataValidation>
  </dataValidations>
  <pageMargins left="0.7" right="0.7" top="0.75" bottom="0.75" header="0.3" footer="0.3"/>
  <pageSetup paperSize="9" orientation="portrait" r:id="rId1"/>
  <ignoredErrors>
    <ignoredError sqref="C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28"/>
  <sheetViews>
    <sheetView workbookViewId="0">
      <selection activeCell="B5" sqref="B5"/>
    </sheetView>
  </sheetViews>
  <sheetFormatPr baseColWidth="10" defaultColWidth="22.140625" defaultRowHeight="42.75" customHeight="1"/>
  <cols>
    <col min="1" max="1" width="22.140625" style="33"/>
    <col min="2" max="2" width="128.7109375" style="36" customWidth="1"/>
  </cols>
  <sheetData>
    <row r="1" spans="1:4" ht="42.75" customHeight="1" thickBot="1">
      <c r="A1" s="25" t="s">
        <v>33</v>
      </c>
      <c r="B1" s="34" t="s">
        <v>89</v>
      </c>
    </row>
    <row r="2" spans="1:4" ht="42.75" customHeight="1" thickBot="1">
      <c r="A2" s="26" t="s">
        <v>65</v>
      </c>
      <c r="B2" s="34" t="s">
        <v>90</v>
      </c>
    </row>
    <row r="3" spans="1:4" ht="76.5" customHeight="1" thickBot="1">
      <c r="A3" s="27" t="s">
        <v>34</v>
      </c>
      <c r="B3" s="34" t="s">
        <v>66</v>
      </c>
    </row>
    <row r="4" spans="1:4" ht="150.75" thickBot="1">
      <c r="A4" s="27" t="s">
        <v>35</v>
      </c>
      <c r="B4" s="34" t="s">
        <v>128</v>
      </c>
    </row>
    <row r="5" spans="1:4" ht="50.25" customHeight="1" thickBot="1">
      <c r="A5" s="27" t="s">
        <v>36</v>
      </c>
      <c r="B5" s="35" t="s">
        <v>77</v>
      </c>
    </row>
    <row r="6" spans="1:4" ht="42.75" customHeight="1" thickBot="1">
      <c r="A6" s="27" t="s">
        <v>37</v>
      </c>
      <c r="B6" s="35" t="s">
        <v>67</v>
      </c>
      <c r="D6" s="17"/>
    </row>
    <row r="7" spans="1:4" ht="42.75" customHeight="1" thickBot="1">
      <c r="A7" s="27" t="s">
        <v>38</v>
      </c>
      <c r="B7" s="35" t="s">
        <v>74</v>
      </c>
      <c r="D7" s="17"/>
    </row>
    <row r="8" spans="1:4" ht="66.75" customHeight="1" thickBot="1">
      <c r="A8" s="27" t="s">
        <v>39</v>
      </c>
      <c r="B8" s="110"/>
      <c r="D8" s="17"/>
    </row>
    <row r="9" spans="1:4" ht="87" customHeight="1" thickBot="1">
      <c r="A9" s="28" t="s">
        <v>40</v>
      </c>
      <c r="B9" s="111"/>
      <c r="D9" s="17"/>
    </row>
    <row r="10" spans="1:4" ht="51" customHeight="1" thickBot="1">
      <c r="A10" s="27" t="s">
        <v>41</v>
      </c>
      <c r="B10" s="35" t="s">
        <v>91</v>
      </c>
    </row>
    <row r="11" spans="1:4" ht="42.75" customHeight="1" thickBot="1">
      <c r="A11" s="27" t="s">
        <v>42</v>
      </c>
      <c r="B11" s="35" t="s">
        <v>78</v>
      </c>
    </row>
    <row r="12" spans="1:4" ht="42.75" customHeight="1" thickBot="1">
      <c r="A12" s="27" t="s">
        <v>43</v>
      </c>
      <c r="B12" s="35" t="s">
        <v>79</v>
      </c>
    </row>
    <row r="13" spans="1:4" ht="42.75" customHeight="1" thickBot="1">
      <c r="A13" s="29" t="s">
        <v>44</v>
      </c>
      <c r="B13" s="35" t="s">
        <v>86</v>
      </c>
    </row>
    <row r="14" spans="1:4" ht="45.75" thickBot="1">
      <c r="A14" s="30" t="s">
        <v>45</v>
      </c>
      <c r="B14" s="18" t="s">
        <v>84</v>
      </c>
    </row>
    <row r="15" spans="1:4" ht="42.75" customHeight="1" thickBot="1">
      <c r="A15" s="29" t="s">
        <v>46</v>
      </c>
      <c r="B15" s="35" t="s">
        <v>80</v>
      </c>
    </row>
    <row r="16" spans="1:4" ht="42.75" customHeight="1" thickBot="1">
      <c r="A16" s="30" t="s">
        <v>47</v>
      </c>
      <c r="B16" s="35" t="s">
        <v>85</v>
      </c>
    </row>
    <row r="17" spans="1:2" ht="42.75" customHeight="1" thickBot="1">
      <c r="A17" s="31" t="s">
        <v>48</v>
      </c>
      <c r="B17" s="35" t="s">
        <v>75</v>
      </c>
    </row>
    <row r="18" spans="1:2" ht="42.75" customHeight="1" thickBot="1">
      <c r="A18" s="29" t="s">
        <v>49</v>
      </c>
      <c r="B18" s="35" t="s">
        <v>68</v>
      </c>
    </row>
    <row r="19" spans="1:2" ht="60.75" thickBot="1">
      <c r="A19" s="29" t="s">
        <v>50</v>
      </c>
      <c r="B19" s="35" t="s">
        <v>69</v>
      </c>
    </row>
    <row r="20" spans="1:2" ht="42.75" customHeight="1" thickBot="1">
      <c r="A20" s="29" t="s">
        <v>51</v>
      </c>
      <c r="B20" s="35" t="s">
        <v>81</v>
      </c>
    </row>
    <row r="21" spans="1:2" ht="42.75" customHeight="1" thickBot="1">
      <c r="A21" s="29" t="s">
        <v>52</v>
      </c>
      <c r="B21" s="35" t="s">
        <v>82</v>
      </c>
    </row>
    <row r="22" spans="1:2" ht="42.75" customHeight="1" thickBot="1">
      <c r="A22" s="29" t="s">
        <v>53</v>
      </c>
      <c r="B22" s="35" t="s">
        <v>82</v>
      </c>
    </row>
    <row r="23" spans="1:2" ht="42.75" customHeight="1" thickBot="1">
      <c r="A23" s="31" t="s">
        <v>54</v>
      </c>
      <c r="B23" s="35" t="s">
        <v>70</v>
      </c>
    </row>
    <row r="24" spans="1:2" ht="42.75" customHeight="1" thickBot="1">
      <c r="A24" s="32" t="s">
        <v>55</v>
      </c>
      <c r="B24" s="35" t="s">
        <v>83</v>
      </c>
    </row>
    <row r="25" spans="1:2" ht="42.75" customHeight="1" thickBot="1">
      <c r="A25" s="27" t="s">
        <v>56</v>
      </c>
      <c r="B25" s="35" t="s">
        <v>73</v>
      </c>
    </row>
    <row r="26" spans="1:2" ht="42.75" customHeight="1" thickBot="1">
      <c r="A26" s="31" t="s">
        <v>57</v>
      </c>
      <c r="B26" s="35" t="s">
        <v>71</v>
      </c>
    </row>
    <row r="27" spans="1:2" ht="42.75" customHeight="1" thickBot="1">
      <c r="A27" s="31" t="s">
        <v>58</v>
      </c>
      <c r="B27" s="35" t="s">
        <v>76</v>
      </c>
    </row>
    <row r="28" spans="1:2" ht="42.75" customHeight="1" thickBot="1">
      <c r="A28" s="29" t="s">
        <v>59</v>
      </c>
      <c r="B28" s="35" t="s">
        <v>72</v>
      </c>
    </row>
  </sheetData>
  <mergeCells count="1">
    <mergeCell ref="B8:B9"/>
  </mergeCells>
  <pageMargins left="0.7" right="0.7" top="0.75" bottom="0.75" header="0.3" footer="0.3"/>
  <pageSetup paperSize="9" scale="5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selection activeCell="N5" sqref="N5"/>
    </sheetView>
  </sheetViews>
  <sheetFormatPr baseColWidth="10" defaultRowHeight="15"/>
  <sheetData>
    <row r="1" spans="1:8" ht="16.5" thickTop="1" thickBot="1">
      <c r="A1" s="113"/>
      <c r="B1" s="112" t="s">
        <v>158</v>
      </c>
      <c r="C1" s="112" t="s">
        <v>159</v>
      </c>
      <c r="D1" s="112" t="s">
        <v>160</v>
      </c>
      <c r="E1" s="112" t="s">
        <v>161</v>
      </c>
      <c r="F1" s="112" t="s">
        <v>162</v>
      </c>
      <c r="G1" s="112" t="s">
        <v>163</v>
      </c>
      <c r="H1" s="112" t="s">
        <v>164</v>
      </c>
    </row>
    <row r="2" spans="1:8" ht="16.5" thickTop="1" thickBot="1">
      <c r="A2" s="113"/>
      <c r="B2" s="112"/>
      <c r="C2" s="112"/>
      <c r="D2" s="112"/>
      <c r="E2" s="112"/>
      <c r="F2" s="112"/>
      <c r="G2" s="112"/>
      <c r="H2" s="112"/>
    </row>
    <row r="3" spans="1:8" ht="16.5" thickTop="1" thickBot="1">
      <c r="A3" s="85" t="s">
        <v>165</v>
      </c>
      <c r="B3" s="86"/>
      <c r="C3" s="87"/>
      <c r="D3" s="87"/>
      <c r="E3" s="87"/>
      <c r="F3" s="87"/>
      <c r="G3" s="87"/>
      <c r="H3" s="88">
        <f>SUM(B3:G3)</f>
        <v>0</v>
      </c>
    </row>
    <row r="4" spans="1:8" ht="25.5" thickTop="1" thickBot="1">
      <c r="A4" s="85" t="s">
        <v>166</v>
      </c>
      <c r="B4" s="86"/>
      <c r="C4" s="87"/>
      <c r="D4" s="87"/>
      <c r="E4" s="87"/>
      <c r="F4" s="87"/>
      <c r="G4" s="87"/>
      <c r="H4" s="88">
        <f t="shared" ref="H4:H14" si="0">SUM(B4:G4)</f>
        <v>0</v>
      </c>
    </row>
    <row r="5" spans="1:8" ht="16.5" thickTop="1" thickBot="1">
      <c r="A5" s="85" t="s">
        <v>167</v>
      </c>
      <c r="B5" s="86"/>
      <c r="C5" s="87"/>
      <c r="D5" s="87"/>
      <c r="E5" s="87"/>
      <c r="F5" s="87"/>
      <c r="G5" s="87"/>
      <c r="H5" s="88">
        <f t="shared" si="0"/>
        <v>0</v>
      </c>
    </row>
    <row r="6" spans="1:8" ht="25.5" thickTop="1" thickBot="1">
      <c r="A6" s="85" t="s">
        <v>168</v>
      </c>
      <c r="B6" s="86"/>
      <c r="C6" s="87"/>
      <c r="D6" s="87"/>
      <c r="E6" s="87"/>
      <c r="F6" s="87"/>
      <c r="G6" s="87"/>
      <c r="H6" s="88">
        <f t="shared" si="0"/>
        <v>0</v>
      </c>
    </row>
    <row r="7" spans="1:8" ht="37.5" thickTop="1" thickBot="1">
      <c r="A7" s="85" t="s">
        <v>169</v>
      </c>
      <c r="B7" s="86"/>
      <c r="C7" s="87"/>
      <c r="D7" s="87"/>
      <c r="E7" s="87"/>
      <c r="F7" s="87"/>
      <c r="G7" s="87"/>
      <c r="H7" s="88">
        <f t="shared" si="0"/>
        <v>0</v>
      </c>
    </row>
    <row r="8" spans="1:8" ht="37.5" thickTop="1" thickBot="1">
      <c r="A8" s="85" t="s">
        <v>170</v>
      </c>
      <c r="B8" s="86"/>
      <c r="C8" s="87"/>
      <c r="D8" s="87"/>
      <c r="E8" s="87"/>
      <c r="F8" s="87"/>
      <c r="G8" s="87"/>
      <c r="H8" s="88">
        <f t="shared" si="0"/>
        <v>0</v>
      </c>
    </row>
    <row r="9" spans="1:8" ht="37.5" thickTop="1" thickBot="1">
      <c r="A9" s="85" t="s">
        <v>171</v>
      </c>
      <c r="B9" s="86">
        <v>0</v>
      </c>
      <c r="C9" s="87">
        <v>17400</v>
      </c>
      <c r="D9" s="87">
        <v>53950</v>
      </c>
      <c r="E9" s="87">
        <v>80046</v>
      </c>
      <c r="F9" s="87">
        <v>4768</v>
      </c>
      <c r="G9" s="87">
        <v>29115</v>
      </c>
      <c r="H9" s="88">
        <f t="shared" si="0"/>
        <v>185279</v>
      </c>
    </row>
    <row r="10" spans="1:8" ht="49.5" thickTop="1" thickBot="1">
      <c r="A10" s="85" t="s">
        <v>172</v>
      </c>
      <c r="B10" s="87"/>
      <c r="C10" s="87"/>
      <c r="D10" s="89"/>
      <c r="E10" s="87"/>
      <c r="F10" s="87"/>
      <c r="G10" s="87"/>
      <c r="H10" s="88">
        <f t="shared" si="0"/>
        <v>0</v>
      </c>
    </row>
    <row r="11" spans="1:8" ht="25.5" thickTop="1" thickBot="1">
      <c r="A11" s="85" t="s">
        <v>173</v>
      </c>
      <c r="B11" s="86"/>
      <c r="C11" s="87"/>
      <c r="D11" s="87"/>
      <c r="E11" s="87"/>
      <c r="F11" s="87"/>
      <c r="G11" s="87"/>
      <c r="H11" s="88">
        <f t="shared" si="0"/>
        <v>0</v>
      </c>
    </row>
    <row r="12" spans="1:8" ht="16.5" thickTop="1" thickBot="1">
      <c r="A12" s="85" t="s">
        <v>174</v>
      </c>
      <c r="B12" s="86"/>
      <c r="C12" s="86"/>
      <c r="D12" s="87"/>
      <c r="E12" s="87"/>
      <c r="F12" s="87"/>
      <c r="G12" s="87"/>
      <c r="H12" s="88">
        <f t="shared" si="0"/>
        <v>0</v>
      </c>
    </row>
    <row r="13" spans="1:8" ht="16.5" thickTop="1" thickBot="1">
      <c r="A13" s="85" t="s">
        <v>175</v>
      </c>
      <c r="B13" s="86"/>
      <c r="C13" s="87"/>
      <c r="D13" s="87"/>
      <c r="E13" s="87"/>
      <c r="F13" s="87"/>
      <c r="G13" s="87"/>
      <c r="H13" s="88">
        <f t="shared" si="0"/>
        <v>0</v>
      </c>
    </row>
    <row r="14" spans="1:8" ht="25.5" thickTop="1" thickBot="1">
      <c r="A14" s="85" t="s">
        <v>176</v>
      </c>
      <c r="B14" s="86"/>
      <c r="C14" s="87"/>
      <c r="D14" s="87"/>
      <c r="E14" s="87"/>
      <c r="F14" s="87"/>
      <c r="G14" s="87"/>
      <c r="H14" s="88">
        <f t="shared" si="0"/>
        <v>0</v>
      </c>
    </row>
    <row r="15" spans="1:8" ht="16.5" thickTop="1" thickBot="1">
      <c r="A15" s="85" t="s">
        <v>164</v>
      </c>
      <c r="B15" s="88"/>
      <c r="C15" s="88"/>
      <c r="D15" s="88"/>
      <c r="E15" s="88"/>
      <c r="F15" s="88"/>
      <c r="G15" s="88"/>
      <c r="H15" s="88">
        <f>SUM(H3:H14)</f>
        <v>185279</v>
      </c>
    </row>
    <row r="16" spans="1:8" ht="16.5" thickTop="1" thickBot="1">
      <c r="A16" s="85"/>
      <c r="B16" s="90"/>
      <c r="C16" s="90"/>
      <c r="D16" s="90"/>
      <c r="E16" s="90"/>
      <c r="F16" s="90"/>
      <c r="G16" s="90"/>
      <c r="H16" s="90"/>
    </row>
    <row r="17" spans="1:11" ht="49.5" thickTop="1" thickBot="1">
      <c r="A17" s="85" t="s">
        <v>177</v>
      </c>
      <c r="B17" s="90"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</row>
    <row r="18" spans="1:11" ht="16.5" thickTop="1">
      <c r="I18" s="91" t="s">
        <v>178</v>
      </c>
      <c r="J18" s="92"/>
      <c r="K18" s="92"/>
    </row>
    <row r="19" spans="1:11">
      <c r="I19" t="s">
        <v>179</v>
      </c>
      <c r="J19" t="s">
        <v>180</v>
      </c>
      <c r="K19" t="s">
        <v>181</v>
      </c>
    </row>
    <row r="20" spans="1:11" ht="36.75">
      <c r="A20" s="93" t="s">
        <v>182</v>
      </c>
      <c r="B20" s="94">
        <v>0</v>
      </c>
      <c r="C20" s="94">
        <v>0</v>
      </c>
      <c r="D20" s="95">
        <v>53.712000000000003</v>
      </c>
      <c r="E20" s="95">
        <v>29.373000000000001</v>
      </c>
      <c r="F20" s="95">
        <v>4.6500000000000004</v>
      </c>
      <c r="G20" s="95">
        <v>28.577999999999999</v>
      </c>
      <c r="H20" s="96">
        <f>SUM(C20:G20)-35</f>
        <v>81.313000000000017</v>
      </c>
      <c r="I20">
        <v>116</v>
      </c>
      <c r="J20">
        <v>35</v>
      </c>
      <c r="K20">
        <f t="shared" ref="K20" si="1">I20-J20</f>
        <v>81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Revision Table</vt:lpstr>
      <vt:lpstr>General Information</vt:lpstr>
      <vt:lpstr>Table of Motion</vt:lpstr>
      <vt:lpstr>Definitions</vt:lpstr>
      <vt:lpstr>Budget MCA</vt:lpstr>
      <vt:lpstr>strtcurv</vt:lpstr>
      <vt:lpstr>yesno</vt:lpstr>
    </vt:vector>
  </TitlesOfParts>
  <Company>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Fitzgerald</dc:creator>
  <cp:lastModifiedBy>iherr</cp:lastModifiedBy>
  <cp:lastPrinted>2017-05-08T13:44:06Z</cp:lastPrinted>
  <dcterms:created xsi:type="dcterms:W3CDTF">2015-08-26T07:58:18Z</dcterms:created>
  <dcterms:modified xsi:type="dcterms:W3CDTF">2017-09-18T10:33:54Z</dcterms:modified>
</cp:coreProperties>
</file>