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1820" yWindow="0" windowWidth="31300" windowHeight="28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1" l="1"/>
  <c r="K28" i="1"/>
  <c r="K30" i="1"/>
  <c r="K32" i="1"/>
  <c r="K25" i="1"/>
  <c r="K31" i="1"/>
  <c r="K24" i="1"/>
  <c r="K11" i="1"/>
  <c r="K16" i="1"/>
  <c r="K3" i="1"/>
  <c r="K5" i="1"/>
  <c r="K4" i="1"/>
  <c r="K7" i="1"/>
  <c r="K8" i="1"/>
  <c r="K9" i="1"/>
  <c r="K10" i="1"/>
  <c r="K12" i="1"/>
  <c r="K13" i="1"/>
  <c r="K15" i="1"/>
  <c r="K14" i="1"/>
  <c r="K17" i="1"/>
  <c r="K18" i="1"/>
  <c r="H11" i="1"/>
  <c r="K6" i="1"/>
  <c r="K21" i="1"/>
  <c r="K22" i="1"/>
  <c r="K23" i="1"/>
</calcChain>
</file>

<file path=xl/sharedStrings.xml><?xml version="1.0" encoding="utf-8"?>
<sst xmlns="http://schemas.openxmlformats.org/spreadsheetml/2006/main" count="77" uniqueCount="28">
  <si>
    <t>Building</t>
  </si>
  <si>
    <t>Room</t>
  </si>
  <si>
    <t>Item</t>
  </si>
  <si>
    <t>Type of failure</t>
  </si>
  <si>
    <t>G04</t>
  </si>
  <si>
    <t>Flanges</t>
  </si>
  <si>
    <t>Rupture</t>
  </si>
  <si>
    <t>Total failure rate (event/hour)</t>
  </si>
  <si>
    <t>Number of items</t>
  </si>
  <si>
    <t>Valves</t>
  </si>
  <si>
    <t>ACCP Hall (ACH)</t>
  </si>
  <si>
    <t>TMCP Hall (TCH)</t>
  </si>
  <si>
    <t>Safety relief devices</t>
  </si>
  <si>
    <t>TOTAL G04</t>
  </si>
  <si>
    <t>HP Gas Storage (HPGS)</t>
  </si>
  <si>
    <t>G02</t>
  </si>
  <si>
    <t>Coldbox Hall (CXH)</t>
  </si>
  <si>
    <t>TOTAL G02</t>
  </si>
  <si>
    <t>Piping</t>
  </si>
  <si>
    <t>Total length (m)</t>
  </si>
  <si>
    <r>
      <t>Failure rate per item 
(event/hour or event/meter-hour)</t>
    </r>
    <r>
      <rPr>
        <u/>
        <sz val="12"/>
        <color theme="1"/>
        <rFont val="Calibri"/>
        <scheme val="minor"/>
      </rPr>
      <t/>
    </r>
  </si>
  <si>
    <t>TOTAL ACH</t>
  </si>
  <si>
    <t>TOTAL TCH</t>
  </si>
  <si>
    <t>TOTAL HPGS</t>
  </si>
  <si>
    <t>Failure rate estimations for the accelerator cryogenic buildings (G02, G04 and CTL Gallery)</t>
  </si>
  <si>
    <r>
      <t xml:space="preserve">Prepared by: </t>
    </r>
    <r>
      <rPr>
        <sz val="8"/>
        <color theme="1"/>
        <rFont val="Calibri"/>
        <scheme val="minor"/>
      </rPr>
      <t>Duy Phan, Xiaotao Su</t>
    </r>
    <r>
      <rPr>
        <b/>
        <sz val="8"/>
        <color theme="1"/>
        <rFont val="Calibri"/>
        <scheme val="minor"/>
      </rPr>
      <t xml:space="preserve">
Reviewed by: </t>
    </r>
    <r>
      <rPr>
        <sz val="8"/>
        <color theme="1"/>
        <rFont val="Calibri"/>
        <scheme val="minor"/>
      </rPr>
      <t xml:space="preserve">Philipp Arnold
</t>
    </r>
    <r>
      <rPr>
        <b/>
        <sz val="8"/>
        <color theme="1"/>
        <rFont val="Calibri"/>
        <scheme val="minor"/>
      </rPr>
      <t>Approved by</t>
    </r>
    <r>
      <rPr>
        <sz val="8"/>
        <color theme="1"/>
        <rFont val="Calibri"/>
        <scheme val="minor"/>
      </rPr>
      <t xml:space="preserve">: Philipp Arnold 
</t>
    </r>
    <r>
      <rPr>
        <b/>
        <sz val="8"/>
        <color theme="1"/>
        <rFont val="Calibri"/>
        <scheme val="minor"/>
      </rPr>
      <t>ESS-0126762</t>
    </r>
  </si>
  <si>
    <t>G02/G01</t>
  </si>
  <si>
    <t>Cryogenic Transfer Line Gallery (CTLG)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</si>
</sst>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8"/>
      <color theme="1"/>
      <name val="Calibri"/>
      <scheme val="minor"/>
    </font>
    <font>
      <sz val="8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mediumGray">
        <bgColor theme="4" tint="0.79998168889431442"/>
      </patternFill>
    </fill>
    <fill>
      <patternFill patternType="mediumGray">
        <bgColor theme="5" tint="0.79998168889431442"/>
      </patternFill>
    </fill>
    <fill>
      <patternFill patternType="mediumGray">
        <bgColor theme="6" tint="0.39997558519241921"/>
      </patternFill>
    </fill>
    <fill>
      <patternFill patternType="mediumGray">
        <bgColor theme="0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" fillId="3" borderId="0" xfId="0" applyFont="1" applyFill="1" applyBorder="1" applyAlignment="1"/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1" fontId="0" fillId="3" borderId="2" xfId="0" applyNumberFormat="1" applyFill="1" applyBorder="1" applyAlignment="1">
      <alignment horizontal="center" vertical="center" wrapText="1"/>
    </xf>
    <xf numFmtId="11" fontId="5" fillId="3" borderId="10" xfId="0" applyNumberFormat="1" applyFont="1" applyFill="1" applyBorder="1" applyAlignment="1">
      <alignment horizontal="center" vertical="center"/>
    </xf>
    <xf numFmtId="11" fontId="5" fillId="3" borderId="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1" fontId="0" fillId="0" borderId="2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1" fontId="0" fillId="4" borderId="2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1" fontId="7" fillId="4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1" fontId="0" fillId="5" borderId="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1" fontId="7" fillId="5" borderId="2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1" fontId="0" fillId="6" borderId="2" xfId="0" applyNumberForma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11" fontId="7" fillId="6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126040</xdr:colOff>
      <xdr:row>0</xdr:row>
      <xdr:rowOff>123546</xdr:rowOff>
    </xdr:from>
    <xdr:to>
      <xdr:col>4</xdr:col>
      <xdr:colOff>100722</xdr:colOff>
      <xdr:row>0</xdr:row>
      <xdr:rowOff>721897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672" y="123546"/>
          <a:ext cx="1117682" cy="598351"/>
        </a:xfrm>
        <a:prstGeom prst="rect">
          <a:avLst/>
        </a:prstGeom>
      </xdr:spPr>
    </xdr:pic>
    <xdr:clientData/>
  </xdr:twoCellAnchor>
  <xdr:twoCellAnchor>
    <xdr:from>
      <xdr:col>2</xdr:col>
      <xdr:colOff>135660</xdr:colOff>
      <xdr:row>32</xdr:row>
      <xdr:rowOff>75505</xdr:rowOff>
    </xdr:from>
    <xdr:to>
      <xdr:col>6</xdr:col>
      <xdr:colOff>794473</xdr:colOff>
      <xdr:row>36</xdr:row>
      <xdr:rowOff>184724</xdr:rowOff>
    </xdr:to>
    <xdr:sp macro="" textlink="">
      <xdr:nvSpPr>
        <xdr:cNvPr id="5" name="TextBox 4"/>
        <xdr:cNvSpPr txBox="1"/>
      </xdr:nvSpPr>
      <xdr:spPr>
        <a:xfrm rot="10800000" flipV="1">
          <a:off x="499342" y="6402414"/>
          <a:ext cx="5028767" cy="871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900" b="1" u="sng"/>
            <a:t>References</a:t>
          </a:r>
          <a:r>
            <a:rPr lang="en-US" sz="900"/>
            <a:t>:</a:t>
          </a:r>
        </a:p>
        <a:p>
          <a:pPr algn="l"/>
          <a:r>
            <a:rPr lang="en-US" sz="900"/>
            <a:t>1: - Safety  devices list for ODH assessment, X.Su</a:t>
          </a:r>
        </a:p>
        <a:p>
          <a:pPr algn="l"/>
          <a:r>
            <a:rPr lang="en-US" sz="900"/>
            <a:t>    - Valve list for ODH assessment</a:t>
          </a:r>
          <a:r>
            <a:rPr lang="en-US" sz="900" baseline="0"/>
            <a:t>, X.Su</a:t>
          </a:r>
        </a:p>
        <a:p>
          <a:pPr algn="l"/>
          <a:r>
            <a:rPr lang="en-US" sz="900" baseline="0"/>
            <a:t>    - Flange list for ODH assessment, X.Su</a:t>
          </a:r>
        </a:p>
        <a:p>
          <a:pPr algn="l"/>
          <a:r>
            <a:rPr lang="en-US" sz="900" baseline="0"/>
            <a:t>2: - Interconnecting pipe list, X.Su</a:t>
          </a:r>
        </a:p>
        <a:p>
          <a:pPr algn="l"/>
          <a:r>
            <a:rPr lang="en-US" sz="900" baseline="0"/>
            <a:t>3: - FESHM 4240: Oxygen Deficiency Hazards (ODH), Fermilab</a:t>
          </a:r>
        </a:p>
      </xdr:txBody>
    </xdr:sp>
    <xdr:clientData/>
  </xdr:twoCellAnchor>
  <xdr:twoCellAnchor>
    <xdr:from>
      <xdr:col>5</xdr:col>
      <xdr:colOff>859044</xdr:colOff>
      <xdr:row>0</xdr:row>
      <xdr:rowOff>1015486</xdr:rowOff>
    </xdr:from>
    <xdr:to>
      <xdr:col>6</xdr:col>
      <xdr:colOff>168481</xdr:colOff>
      <xdr:row>1</xdr:row>
      <xdr:rowOff>199412</xdr:rowOff>
    </xdr:to>
    <xdr:sp macro="" textlink="">
      <xdr:nvSpPr>
        <xdr:cNvPr id="6" name="TextBox 5"/>
        <xdr:cNvSpPr txBox="1"/>
      </xdr:nvSpPr>
      <xdr:spPr>
        <a:xfrm>
          <a:off x="4656754" y="1015486"/>
          <a:ext cx="247598" cy="24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1</a:t>
          </a:r>
        </a:p>
      </xdr:txBody>
    </xdr:sp>
    <xdr:clientData/>
  </xdr:twoCellAnchor>
  <xdr:twoCellAnchor>
    <xdr:from>
      <xdr:col>6</xdr:col>
      <xdr:colOff>1326894</xdr:colOff>
      <xdr:row>0</xdr:row>
      <xdr:rowOff>1016306</xdr:rowOff>
    </xdr:from>
    <xdr:to>
      <xdr:col>7</xdr:col>
      <xdr:colOff>177492</xdr:colOff>
      <xdr:row>1</xdr:row>
      <xdr:rowOff>200232</xdr:rowOff>
    </xdr:to>
    <xdr:sp macro="" textlink="">
      <xdr:nvSpPr>
        <xdr:cNvPr id="9" name="TextBox 8"/>
        <xdr:cNvSpPr txBox="1"/>
      </xdr:nvSpPr>
      <xdr:spPr>
        <a:xfrm>
          <a:off x="6062765" y="1016306"/>
          <a:ext cx="247598" cy="24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2</a:t>
          </a:r>
        </a:p>
      </xdr:txBody>
    </xdr:sp>
    <xdr:clientData/>
  </xdr:twoCellAnchor>
  <xdr:twoCellAnchor>
    <xdr:from>
      <xdr:col>8</xdr:col>
      <xdr:colOff>934423</xdr:colOff>
      <xdr:row>0</xdr:row>
      <xdr:rowOff>1008934</xdr:rowOff>
    </xdr:from>
    <xdr:to>
      <xdr:col>9</xdr:col>
      <xdr:colOff>166021</xdr:colOff>
      <xdr:row>1</xdr:row>
      <xdr:rowOff>192860</xdr:rowOff>
    </xdr:to>
    <xdr:sp macro="" textlink="">
      <xdr:nvSpPr>
        <xdr:cNvPr id="10" name="TextBox 9"/>
        <xdr:cNvSpPr txBox="1"/>
      </xdr:nvSpPr>
      <xdr:spPr>
        <a:xfrm>
          <a:off x="8071004" y="1008934"/>
          <a:ext cx="247598" cy="24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3</a:t>
          </a:r>
        </a:p>
      </xdr:txBody>
    </xdr:sp>
    <xdr:clientData/>
  </xdr:twoCellAnchor>
  <xdr:twoCellAnchor>
    <xdr:from>
      <xdr:col>6</xdr:col>
      <xdr:colOff>1326894</xdr:colOff>
      <xdr:row>19</xdr:row>
      <xdr:rowOff>0</xdr:rowOff>
    </xdr:from>
    <xdr:to>
      <xdr:col>7</xdr:col>
      <xdr:colOff>177492</xdr:colOff>
      <xdr:row>19</xdr:row>
      <xdr:rowOff>200232</xdr:rowOff>
    </xdr:to>
    <xdr:sp macro="" textlink="">
      <xdr:nvSpPr>
        <xdr:cNvPr id="7" name="TextBox 6"/>
        <xdr:cNvSpPr txBox="1"/>
      </xdr:nvSpPr>
      <xdr:spPr>
        <a:xfrm>
          <a:off x="6065999" y="1016306"/>
          <a:ext cx="247598" cy="25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2</a:t>
          </a:r>
        </a:p>
      </xdr:txBody>
    </xdr:sp>
    <xdr:clientData/>
  </xdr:twoCellAnchor>
  <xdr:twoCellAnchor>
    <xdr:from>
      <xdr:col>5</xdr:col>
      <xdr:colOff>859044</xdr:colOff>
      <xdr:row>19</xdr:row>
      <xdr:rowOff>0</xdr:rowOff>
    </xdr:from>
    <xdr:to>
      <xdr:col>6</xdr:col>
      <xdr:colOff>168481</xdr:colOff>
      <xdr:row>19</xdr:row>
      <xdr:rowOff>199412</xdr:rowOff>
    </xdr:to>
    <xdr:sp macro="" textlink="">
      <xdr:nvSpPr>
        <xdr:cNvPr id="8" name="TextBox 7"/>
        <xdr:cNvSpPr txBox="1"/>
      </xdr:nvSpPr>
      <xdr:spPr>
        <a:xfrm>
          <a:off x="4655676" y="1015486"/>
          <a:ext cx="251910" cy="25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1</a:t>
          </a:r>
        </a:p>
      </xdr:txBody>
    </xdr:sp>
    <xdr:clientData/>
  </xdr:twoCellAnchor>
  <xdr:twoCellAnchor>
    <xdr:from>
      <xdr:col>6</xdr:col>
      <xdr:colOff>1326894</xdr:colOff>
      <xdr:row>19</xdr:row>
      <xdr:rowOff>0</xdr:rowOff>
    </xdr:from>
    <xdr:to>
      <xdr:col>7</xdr:col>
      <xdr:colOff>177492</xdr:colOff>
      <xdr:row>19</xdr:row>
      <xdr:rowOff>200232</xdr:rowOff>
    </xdr:to>
    <xdr:sp macro="" textlink="">
      <xdr:nvSpPr>
        <xdr:cNvPr id="11" name="TextBox 10"/>
        <xdr:cNvSpPr txBox="1"/>
      </xdr:nvSpPr>
      <xdr:spPr>
        <a:xfrm>
          <a:off x="6065999" y="1016306"/>
          <a:ext cx="247598" cy="25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2</a:t>
          </a:r>
        </a:p>
      </xdr:txBody>
    </xdr:sp>
    <xdr:clientData/>
  </xdr:twoCellAnchor>
  <xdr:twoCellAnchor>
    <xdr:from>
      <xdr:col>8</xdr:col>
      <xdr:colOff>934423</xdr:colOff>
      <xdr:row>19</xdr:row>
      <xdr:rowOff>0</xdr:rowOff>
    </xdr:from>
    <xdr:to>
      <xdr:col>9</xdr:col>
      <xdr:colOff>166021</xdr:colOff>
      <xdr:row>19</xdr:row>
      <xdr:rowOff>192860</xdr:rowOff>
    </xdr:to>
    <xdr:sp macro="" textlink="">
      <xdr:nvSpPr>
        <xdr:cNvPr id="12" name="TextBox 11"/>
        <xdr:cNvSpPr txBox="1"/>
      </xdr:nvSpPr>
      <xdr:spPr>
        <a:xfrm>
          <a:off x="8073160" y="1008934"/>
          <a:ext cx="247598" cy="25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3</a:t>
          </a:r>
        </a:p>
      </xdr:txBody>
    </xdr:sp>
    <xdr:clientData/>
  </xdr:twoCellAnchor>
  <xdr:twoCellAnchor>
    <xdr:from>
      <xdr:col>6</xdr:col>
      <xdr:colOff>1326894</xdr:colOff>
      <xdr:row>26</xdr:row>
      <xdr:rowOff>0</xdr:rowOff>
    </xdr:from>
    <xdr:to>
      <xdr:col>7</xdr:col>
      <xdr:colOff>177492</xdr:colOff>
      <xdr:row>26</xdr:row>
      <xdr:rowOff>200232</xdr:rowOff>
    </xdr:to>
    <xdr:sp macro="" textlink="">
      <xdr:nvSpPr>
        <xdr:cNvPr id="13" name="TextBox 12"/>
        <xdr:cNvSpPr txBox="1"/>
      </xdr:nvSpPr>
      <xdr:spPr>
        <a:xfrm>
          <a:off x="5348561" y="5562600"/>
          <a:ext cx="247598" cy="200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2</a:t>
          </a:r>
        </a:p>
      </xdr:txBody>
    </xdr:sp>
    <xdr:clientData/>
  </xdr:twoCellAnchor>
  <xdr:twoCellAnchor>
    <xdr:from>
      <xdr:col>5</xdr:col>
      <xdr:colOff>859044</xdr:colOff>
      <xdr:row>26</xdr:row>
      <xdr:rowOff>0</xdr:rowOff>
    </xdr:from>
    <xdr:to>
      <xdr:col>6</xdr:col>
      <xdr:colOff>168481</xdr:colOff>
      <xdr:row>26</xdr:row>
      <xdr:rowOff>199412</xdr:rowOff>
    </xdr:to>
    <xdr:sp macro="" textlink="">
      <xdr:nvSpPr>
        <xdr:cNvPr id="14" name="TextBox 13"/>
        <xdr:cNvSpPr txBox="1"/>
      </xdr:nvSpPr>
      <xdr:spPr>
        <a:xfrm>
          <a:off x="3940911" y="5562600"/>
          <a:ext cx="249237" cy="199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1</a:t>
          </a:r>
        </a:p>
      </xdr:txBody>
    </xdr:sp>
    <xdr:clientData/>
  </xdr:twoCellAnchor>
  <xdr:twoCellAnchor>
    <xdr:from>
      <xdr:col>6</xdr:col>
      <xdr:colOff>1326894</xdr:colOff>
      <xdr:row>26</xdr:row>
      <xdr:rowOff>0</xdr:rowOff>
    </xdr:from>
    <xdr:to>
      <xdr:col>7</xdr:col>
      <xdr:colOff>177492</xdr:colOff>
      <xdr:row>26</xdr:row>
      <xdr:rowOff>200232</xdr:rowOff>
    </xdr:to>
    <xdr:sp macro="" textlink="">
      <xdr:nvSpPr>
        <xdr:cNvPr id="15" name="TextBox 14"/>
        <xdr:cNvSpPr txBox="1"/>
      </xdr:nvSpPr>
      <xdr:spPr>
        <a:xfrm>
          <a:off x="5348561" y="5562600"/>
          <a:ext cx="247598" cy="200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2</a:t>
          </a:r>
        </a:p>
      </xdr:txBody>
    </xdr:sp>
    <xdr:clientData/>
  </xdr:twoCellAnchor>
  <xdr:twoCellAnchor>
    <xdr:from>
      <xdr:col>8</xdr:col>
      <xdr:colOff>934423</xdr:colOff>
      <xdr:row>26</xdr:row>
      <xdr:rowOff>0</xdr:rowOff>
    </xdr:from>
    <xdr:to>
      <xdr:col>9</xdr:col>
      <xdr:colOff>166021</xdr:colOff>
      <xdr:row>26</xdr:row>
      <xdr:rowOff>192860</xdr:rowOff>
    </xdr:to>
    <xdr:sp macro="" textlink="">
      <xdr:nvSpPr>
        <xdr:cNvPr id="16" name="TextBox 15"/>
        <xdr:cNvSpPr txBox="1"/>
      </xdr:nvSpPr>
      <xdr:spPr>
        <a:xfrm>
          <a:off x="7360623" y="5562600"/>
          <a:ext cx="247598" cy="192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83"/>
  <sheetViews>
    <sheetView tabSelected="1" zoomScale="150" zoomScaleNormal="150" zoomScalePageLayoutView="150" workbookViewId="0">
      <selection activeCell="K13" sqref="K13"/>
    </sheetView>
  </sheetViews>
  <sheetFormatPr baseColWidth="10" defaultRowHeight="15" x14ac:dyDescent="0"/>
  <cols>
    <col min="1" max="1" width="2.83203125" customWidth="1"/>
    <col min="2" max="3" width="2" customWidth="1"/>
    <col min="4" max="4" width="13" customWidth="1"/>
    <col min="5" max="5" width="20.5" customWidth="1"/>
    <col min="6" max="6" width="12.33203125" customWidth="1"/>
    <col min="7" max="7" width="18.33203125" customWidth="1"/>
    <col min="8" max="8" width="13.1640625" customWidth="1"/>
    <col min="9" max="9" width="13.33203125" customWidth="1"/>
    <col min="10" max="10" width="28.83203125" bestFit="1" customWidth="1"/>
    <col min="11" max="11" width="25.6640625" bestFit="1" customWidth="1"/>
    <col min="12" max="12" width="2.83203125" customWidth="1"/>
    <col min="13" max="13" width="2.5" customWidth="1"/>
  </cols>
  <sheetData>
    <row r="1" spans="1:128" ht="69" customHeight="1">
      <c r="A1" s="1"/>
      <c r="B1" s="2"/>
      <c r="C1" s="5"/>
      <c r="D1" s="3"/>
      <c r="E1" s="44" t="s">
        <v>24</v>
      </c>
      <c r="F1" s="44"/>
      <c r="G1" s="44"/>
      <c r="H1" s="44"/>
      <c r="I1" s="44"/>
      <c r="J1" s="44"/>
      <c r="K1" s="40" t="s">
        <v>25</v>
      </c>
      <c r="L1" s="10"/>
      <c r="M1" s="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</row>
    <row r="2" spans="1:128" ht="43" customHeight="1">
      <c r="A2" s="1"/>
      <c r="B2" s="2"/>
      <c r="C2" s="5"/>
      <c r="D2" s="34" t="s">
        <v>0</v>
      </c>
      <c r="E2" s="34" t="s">
        <v>1</v>
      </c>
      <c r="F2" s="34" t="s">
        <v>2</v>
      </c>
      <c r="G2" s="34" t="s">
        <v>8</v>
      </c>
      <c r="H2" s="35" t="s">
        <v>19</v>
      </c>
      <c r="I2" s="34" t="s">
        <v>3</v>
      </c>
      <c r="J2" s="35" t="s">
        <v>20</v>
      </c>
      <c r="K2" s="34" t="s">
        <v>7</v>
      </c>
      <c r="L2" s="11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</row>
    <row r="3" spans="1:128">
      <c r="A3" s="1"/>
      <c r="B3" s="2"/>
      <c r="C3" s="5"/>
      <c r="D3" s="45" t="s">
        <v>4</v>
      </c>
      <c r="E3" s="54" t="s">
        <v>10</v>
      </c>
      <c r="F3" s="19" t="s">
        <v>5</v>
      </c>
      <c r="G3" s="19">
        <v>23</v>
      </c>
      <c r="H3" s="36"/>
      <c r="I3" s="19" t="s">
        <v>6</v>
      </c>
      <c r="J3" s="20">
        <v>1.0000000000000001E-9</v>
      </c>
      <c r="K3" s="20">
        <f>G3*J3</f>
        <v>2.3000000000000001E-8</v>
      </c>
      <c r="L3" s="4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</row>
    <row r="4" spans="1:128" ht="30">
      <c r="A4" s="1"/>
      <c r="B4" s="2"/>
      <c r="C4" s="5"/>
      <c r="D4" s="46"/>
      <c r="E4" s="55"/>
      <c r="F4" s="19" t="s">
        <v>12</v>
      </c>
      <c r="G4" s="19">
        <v>8</v>
      </c>
      <c r="H4" s="36"/>
      <c r="I4" s="19" t="s">
        <v>6</v>
      </c>
      <c r="J4" s="20">
        <v>5.0000000000000003E-10</v>
      </c>
      <c r="K4" s="20">
        <f>G4*J4</f>
        <v>4.0000000000000002E-9</v>
      </c>
      <c r="L4" s="4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</row>
    <row r="5" spans="1:128">
      <c r="A5" s="1"/>
      <c r="B5" s="2"/>
      <c r="C5" s="5"/>
      <c r="D5" s="46"/>
      <c r="E5" s="55"/>
      <c r="F5" s="19" t="s">
        <v>9</v>
      </c>
      <c r="G5" s="19">
        <v>229</v>
      </c>
      <c r="H5" s="36"/>
      <c r="I5" s="19" t="s">
        <v>6</v>
      </c>
      <c r="J5" s="20">
        <v>5.0000000000000003E-10</v>
      </c>
      <c r="K5" s="20">
        <f>G5*J5</f>
        <v>1.1450000000000001E-7</v>
      </c>
      <c r="L5" s="4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>
      <c r="A6" s="1"/>
      <c r="B6" s="2"/>
      <c r="C6" s="5"/>
      <c r="D6" s="46"/>
      <c r="E6" s="55"/>
      <c r="F6" s="19" t="s">
        <v>18</v>
      </c>
      <c r="G6" s="36"/>
      <c r="H6" s="19">
        <v>535</v>
      </c>
      <c r="I6" s="19" t="s">
        <v>6</v>
      </c>
      <c r="J6" s="20">
        <v>3E-11</v>
      </c>
      <c r="K6" s="20">
        <f>J6*H6</f>
        <v>1.6050000000000001E-8</v>
      </c>
      <c r="L6" s="4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>
      <c r="A7" s="1"/>
      <c r="B7" s="2"/>
      <c r="C7" s="5"/>
      <c r="D7" s="46"/>
      <c r="E7" s="56"/>
      <c r="F7" s="21"/>
      <c r="G7" s="21"/>
      <c r="H7" s="21"/>
      <c r="I7" s="22"/>
      <c r="J7" s="23" t="s">
        <v>21</v>
      </c>
      <c r="K7" s="23">
        <f>SUM(K3:K6)</f>
        <v>1.5755000000000003E-7</v>
      </c>
      <c r="L7" s="4"/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>
      <c r="A8" s="1"/>
      <c r="B8" s="2"/>
      <c r="C8" s="5"/>
      <c r="D8" s="46"/>
      <c r="E8" s="51" t="s">
        <v>11</v>
      </c>
      <c r="F8" s="24" t="s">
        <v>5</v>
      </c>
      <c r="G8" s="24">
        <v>48</v>
      </c>
      <c r="H8" s="37"/>
      <c r="I8" s="24" t="s">
        <v>6</v>
      </c>
      <c r="J8" s="25">
        <v>1.0000000000000001E-9</v>
      </c>
      <c r="K8" s="25">
        <f t="shared" ref="K8:K15" si="0">G8*J8</f>
        <v>4.8000000000000006E-8</v>
      </c>
      <c r="L8" s="4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30">
      <c r="A9" s="1"/>
      <c r="B9" s="2"/>
      <c r="C9" s="5"/>
      <c r="D9" s="46"/>
      <c r="E9" s="52"/>
      <c r="F9" s="24" t="s">
        <v>12</v>
      </c>
      <c r="G9" s="24">
        <v>20</v>
      </c>
      <c r="H9" s="37"/>
      <c r="I9" s="24" t="s">
        <v>6</v>
      </c>
      <c r="J9" s="25">
        <v>5.0000000000000003E-10</v>
      </c>
      <c r="K9" s="25">
        <f t="shared" si="0"/>
        <v>1E-8</v>
      </c>
      <c r="L9" s="4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>
      <c r="A10" s="1"/>
      <c r="B10" s="2"/>
      <c r="C10" s="5"/>
      <c r="D10" s="46"/>
      <c r="E10" s="52"/>
      <c r="F10" s="24" t="s">
        <v>9</v>
      </c>
      <c r="G10" s="24">
        <v>173</v>
      </c>
      <c r="H10" s="37"/>
      <c r="I10" s="24" t="s">
        <v>6</v>
      </c>
      <c r="J10" s="25">
        <v>5.0000000000000003E-10</v>
      </c>
      <c r="K10" s="25">
        <f t="shared" si="0"/>
        <v>8.65E-8</v>
      </c>
      <c r="L10" s="4"/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>
      <c r="A11" s="1"/>
      <c r="B11" s="2"/>
      <c r="C11" s="5"/>
      <c r="D11" s="46"/>
      <c r="E11" s="52"/>
      <c r="F11" s="24" t="s">
        <v>18</v>
      </c>
      <c r="G11" s="37"/>
      <c r="H11" s="24">
        <f>560+817</f>
        <v>1377</v>
      </c>
      <c r="I11" s="24" t="s">
        <v>6</v>
      </c>
      <c r="J11" s="25">
        <v>3E-11</v>
      </c>
      <c r="K11" s="25">
        <f>H11*J11</f>
        <v>4.1309999999999997E-8</v>
      </c>
      <c r="L11" s="4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>
      <c r="A12" s="1"/>
      <c r="B12" s="2"/>
      <c r="C12" s="5"/>
      <c r="D12" s="46"/>
      <c r="E12" s="53"/>
      <c r="F12" s="26"/>
      <c r="G12" s="26"/>
      <c r="H12" s="26"/>
      <c r="I12" s="27"/>
      <c r="J12" s="28" t="s">
        <v>22</v>
      </c>
      <c r="K12" s="28">
        <f>SUM(K8:K11)</f>
        <v>1.8580999999999999E-7</v>
      </c>
      <c r="L12" s="4"/>
      <c r="M12" s="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</row>
    <row r="13" spans="1:128">
      <c r="A13" s="1"/>
      <c r="B13" s="2"/>
      <c r="C13" s="5"/>
      <c r="D13" s="46"/>
      <c r="E13" s="48" t="s">
        <v>14</v>
      </c>
      <c r="F13" s="29" t="s">
        <v>5</v>
      </c>
      <c r="G13" s="29">
        <v>2</v>
      </c>
      <c r="H13" s="38"/>
      <c r="I13" s="29" t="s">
        <v>6</v>
      </c>
      <c r="J13" s="30">
        <v>1.0000000000000001E-9</v>
      </c>
      <c r="K13" s="30">
        <f t="shared" si="0"/>
        <v>2.0000000000000001E-9</v>
      </c>
      <c r="L13" s="4"/>
      <c r="M13" s="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128" ht="30">
      <c r="A14" s="1"/>
      <c r="B14" s="2"/>
      <c r="C14" s="5"/>
      <c r="D14" s="46"/>
      <c r="E14" s="49"/>
      <c r="F14" s="29" t="s">
        <v>12</v>
      </c>
      <c r="G14" s="29">
        <v>20</v>
      </c>
      <c r="H14" s="38"/>
      <c r="I14" s="29" t="s">
        <v>6</v>
      </c>
      <c r="J14" s="30">
        <v>5.0000000000000003E-10</v>
      </c>
      <c r="K14" s="30">
        <f t="shared" si="0"/>
        <v>1E-8</v>
      </c>
      <c r="L14" s="4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>
      <c r="A15" s="1"/>
      <c r="B15" s="2"/>
      <c r="C15" s="5"/>
      <c r="D15" s="46"/>
      <c r="E15" s="49"/>
      <c r="F15" s="29" t="s">
        <v>9</v>
      </c>
      <c r="G15" s="29">
        <v>19</v>
      </c>
      <c r="H15" s="38"/>
      <c r="I15" s="29" t="s">
        <v>6</v>
      </c>
      <c r="J15" s="30">
        <v>5.0000000000000003E-10</v>
      </c>
      <c r="K15" s="30">
        <f t="shared" si="0"/>
        <v>9.5000000000000007E-9</v>
      </c>
      <c r="L15" s="4"/>
      <c r="M15" s="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>
      <c r="A16" s="1"/>
      <c r="B16" s="2"/>
      <c r="C16" s="5"/>
      <c r="D16" s="46"/>
      <c r="E16" s="49"/>
      <c r="F16" s="29" t="s">
        <v>18</v>
      </c>
      <c r="G16" s="42"/>
      <c r="H16" s="29">
        <v>30</v>
      </c>
      <c r="I16" s="29" t="s">
        <v>6</v>
      </c>
      <c r="J16" s="30">
        <v>3E-11</v>
      </c>
      <c r="K16" s="30">
        <f>H16*J16</f>
        <v>8.9999999999999999E-10</v>
      </c>
      <c r="L16" s="4"/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>
      <c r="A17" s="1"/>
      <c r="B17" s="2"/>
      <c r="C17" s="5"/>
      <c r="D17" s="47"/>
      <c r="E17" s="50"/>
      <c r="F17" s="31"/>
      <c r="G17" s="31"/>
      <c r="H17" s="31"/>
      <c r="I17" s="32"/>
      <c r="J17" s="33" t="s">
        <v>23</v>
      </c>
      <c r="K17" s="33">
        <f>SUM(K13:K16)</f>
        <v>2.2400000000000002E-8</v>
      </c>
      <c r="L17" s="4"/>
      <c r="M17" s="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</row>
    <row r="18" spans="1:128" ht="36" customHeight="1">
      <c r="A18" s="1"/>
      <c r="B18" s="2"/>
      <c r="C18" s="5"/>
      <c r="D18" s="4"/>
      <c r="E18" s="4"/>
      <c r="F18" s="4"/>
      <c r="G18" s="4"/>
      <c r="H18" s="4"/>
      <c r="I18" s="4"/>
      <c r="J18" s="14" t="s">
        <v>13</v>
      </c>
      <c r="K18" s="15">
        <f>K7+K12+K17</f>
        <v>3.6576000000000001E-7</v>
      </c>
      <c r="L18" s="4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>
      <c r="A19" s="1"/>
      <c r="B19" s="2"/>
      <c r="C19" s="5"/>
      <c r="D19" s="4"/>
      <c r="E19" s="4"/>
      <c r="F19" s="4"/>
      <c r="G19" s="4"/>
      <c r="H19" s="4"/>
      <c r="I19" s="4"/>
      <c r="J19" s="4"/>
      <c r="K19" s="4"/>
      <c r="L19" s="4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 ht="45">
      <c r="A20" s="1"/>
      <c r="B20" s="2"/>
      <c r="C20" s="5"/>
      <c r="D20" s="34" t="s">
        <v>0</v>
      </c>
      <c r="E20" s="34" t="s">
        <v>1</v>
      </c>
      <c r="F20" s="34" t="s">
        <v>2</v>
      </c>
      <c r="G20" s="34" t="s">
        <v>8</v>
      </c>
      <c r="H20" s="35" t="s">
        <v>19</v>
      </c>
      <c r="I20" s="34" t="s">
        <v>3</v>
      </c>
      <c r="J20" s="35" t="s">
        <v>20</v>
      </c>
      <c r="K20" s="34" t="s">
        <v>7</v>
      </c>
      <c r="L20" s="4"/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>
      <c r="A21" s="1"/>
      <c r="B21" s="2"/>
      <c r="C21" s="5"/>
      <c r="D21" s="43" t="s">
        <v>26</v>
      </c>
      <c r="E21" s="43" t="s">
        <v>27</v>
      </c>
      <c r="F21" s="12" t="s">
        <v>5</v>
      </c>
      <c r="G21" s="39"/>
      <c r="H21" s="39"/>
      <c r="I21" s="39"/>
      <c r="J21" s="39"/>
      <c r="K21" s="13">
        <f>G21*J21</f>
        <v>0</v>
      </c>
      <c r="L21" s="4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</row>
    <row r="22" spans="1:128" ht="30">
      <c r="A22" s="1"/>
      <c r="B22" s="2"/>
      <c r="C22" s="5"/>
      <c r="D22" s="43"/>
      <c r="E22" s="43"/>
      <c r="F22" s="12" t="s">
        <v>12</v>
      </c>
      <c r="G22" s="39"/>
      <c r="H22" s="39"/>
      <c r="I22" s="39"/>
      <c r="J22" s="39"/>
      <c r="K22" s="13">
        <f>G22*J22</f>
        <v>0</v>
      </c>
      <c r="L22" s="4"/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>
      <c r="A23" s="1"/>
      <c r="B23" s="2"/>
      <c r="C23" s="5"/>
      <c r="D23" s="43"/>
      <c r="E23" s="43"/>
      <c r="F23" s="12" t="s">
        <v>9</v>
      </c>
      <c r="G23" s="39"/>
      <c r="H23" s="39"/>
      <c r="I23" s="39"/>
      <c r="J23" s="39"/>
      <c r="K23" s="13">
        <f>G23*J23</f>
        <v>0</v>
      </c>
      <c r="L23" s="4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>
      <c r="A24" s="1"/>
      <c r="B24" s="2"/>
      <c r="C24" s="5"/>
      <c r="D24" s="43"/>
      <c r="E24" s="43"/>
      <c r="F24" s="17" t="s">
        <v>18</v>
      </c>
      <c r="G24" s="39"/>
      <c r="H24" s="17">
        <v>3553</v>
      </c>
      <c r="I24" s="17" t="s">
        <v>6</v>
      </c>
      <c r="J24" s="18">
        <v>3E-11</v>
      </c>
      <c r="K24" s="18">
        <f>H24*J24</f>
        <v>1.0659E-7</v>
      </c>
      <c r="L24" s="4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 ht="36" customHeight="1">
      <c r="A25" s="1"/>
      <c r="B25" s="2"/>
      <c r="C25" s="5"/>
      <c r="D25" s="4"/>
      <c r="E25" s="4"/>
      <c r="F25" s="4"/>
      <c r="G25" s="4"/>
      <c r="H25" s="4"/>
      <c r="I25" s="4"/>
      <c r="J25" s="14" t="s">
        <v>17</v>
      </c>
      <c r="K25" s="15">
        <f>SUM(K21:K24)</f>
        <v>1.0659E-7</v>
      </c>
      <c r="L25" s="4"/>
      <c r="M25" s="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>
      <c r="A26" s="1"/>
      <c r="B26" s="2"/>
      <c r="C26" s="5"/>
      <c r="D26" s="4"/>
      <c r="E26" s="4"/>
      <c r="F26" s="4"/>
      <c r="G26" s="4"/>
      <c r="H26" s="4"/>
      <c r="I26" s="4"/>
      <c r="J26" s="4"/>
      <c r="K26" s="4"/>
      <c r="L26" s="4"/>
      <c r="M26" s="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1:128" ht="45">
      <c r="A27" s="1"/>
      <c r="B27" s="2"/>
      <c r="C27" s="5"/>
      <c r="D27" s="34" t="s">
        <v>0</v>
      </c>
      <c r="E27" s="34" t="s">
        <v>1</v>
      </c>
      <c r="F27" s="34" t="s">
        <v>2</v>
      </c>
      <c r="G27" s="34" t="s">
        <v>8</v>
      </c>
      <c r="H27" s="35" t="s">
        <v>19</v>
      </c>
      <c r="I27" s="34" t="s">
        <v>3</v>
      </c>
      <c r="J27" s="35" t="s">
        <v>20</v>
      </c>
      <c r="K27" s="34" t="s">
        <v>7</v>
      </c>
      <c r="L27" s="4"/>
      <c r="M27" s="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>
      <c r="A28" s="1"/>
      <c r="B28" s="2"/>
      <c r="C28" s="5"/>
      <c r="D28" s="43" t="s">
        <v>15</v>
      </c>
      <c r="E28" s="43" t="s">
        <v>16</v>
      </c>
      <c r="F28" s="41" t="s">
        <v>5</v>
      </c>
      <c r="G28" s="41">
        <v>53</v>
      </c>
      <c r="H28" s="39"/>
      <c r="I28" s="41" t="s">
        <v>6</v>
      </c>
      <c r="J28" s="13">
        <v>1.0000000000000001E-9</v>
      </c>
      <c r="K28" s="13">
        <f>G28*J28</f>
        <v>5.3000000000000005E-8</v>
      </c>
      <c r="L28" s="4"/>
      <c r="M28" s="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 ht="30">
      <c r="A29" s="1"/>
      <c r="B29" s="2"/>
      <c r="C29" s="5"/>
      <c r="D29" s="43"/>
      <c r="E29" s="43"/>
      <c r="F29" s="41" t="s">
        <v>12</v>
      </c>
      <c r="G29" s="41">
        <v>98</v>
      </c>
      <c r="H29" s="39"/>
      <c r="I29" s="41" t="s">
        <v>6</v>
      </c>
      <c r="J29" s="13">
        <v>5.0000000000000003E-10</v>
      </c>
      <c r="K29" s="13">
        <f>G29*J29</f>
        <v>4.9000000000000002E-8</v>
      </c>
      <c r="L29" s="4"/>
      <c r="M29" s="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1:128">
      <c r="A30" s="1"/>
      <c r="B30" s="2"/>
      <c r="C30" s="5"/>
      <c r="D30" s="43"/>
      <c r="E30" s="43"/>
      <c r="F30" s="41" t="s">
        <v>9</v>
      </c>
      <c r="G30" s="41">
        <v>479</v>
      </c>
      <c r="H30" s="39"/>
      <c r="I30" s="41" t="s">
        <v>6</v>
      </c>
      <c r="J30" s="13">
        <v>5.0000000000000003E-10</v>
      </c>
      <c r="K30" s="13">
        <f>G30*J30</f>
        <v>2.3949999999999999E-7</v>
      </c>
      <c r="L30" s="4"/>
      <c r="M30" s="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</row>
    <row r="31" spans="1:128">
      <c r="A31" s="1"/>
      <c r="B31" s="2"/>
      <c r="C31" s="5"/>
      <c r="D31" s="43"/>
      <c r="E31" s="43"/>
      <c r="F31" s="17" t="s">
        <v>18</v>
      </c>
      <c r="G31" s="39"/>
      <c r="H31" s="17">
        <v>2141</v>
      </c>
      <c r="I31" s="17" t="s">
        <v>6</v>
      </c>
      <c r="J31" s="18">
        <v>3E-11</v>
      </c>
      <c r="K31" s="18">
        <f>H31*J31</f>
        <v>6.423E-8</v>
      </c>
      <c r="L31" s="4"/>
      <c r="M31" s="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1:128" ht="36" customHeight="1">
      <c r="A32" s="1"/>
      <c r="B32" s="2"/>
      <c r="C32" s="5"/>
      <c r="D32" s="4"/>
      <c r="E32" s="4"/>
      <c r="F32" s="4"/>
      <c r="G32" s="4"/>
      <c r="H32" s="4"/>
      <c r="I32" s="4"/>
      <c r="J32" s="14" t="s">
        <v>17</v>
      </c>
      <c r="K32" s="15">
        <f>SUM(K28:K31)</f>
        <v>4.0573000000000002E-7</v>
      </c>
      <c r="L32" s="4"/>
      <c r="M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</row>
    <row r="33" spans="1:128">
      <c r="A33" s="1"/>
      <c r="B33" s="2"/>
      <c r="C33" s="5"/>
      <c r="D33" s="4"/>
      <c r="E33" s="4"/>
      <c r="F33" s="4"/>
      <c r="G33" s="4"/>
      <c r="H33" s="4"/>
      <c r="I33" s="4"/>
      <c r="J33" s="4"/>
      <c r="K33" s="4"/>
      <c r="L33" s="4"/>
      <c r="M33" s="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>
      <c r="A34" s="1"/>
      <c r="B34" s="2"/>
      <c r="C34" s="5"/>
      <c r="D34" s="4"/>
      <c r="E34" s="4"/>
      <c r="F34" s="4"/>
      <c r="G34" s="4"/>
      <c r="H34" s="4"/>
      <c r="I34" s="4"/>
      <c r="J34" s="4"/>
      <c r="K34" s="4"/>
      <c r="L34" s="4"/>
      <c r="M34" s="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</row>
    <row r="35" spans="1:128">
      <c r="A35" s="1"/>
      <c r="B35" s="2"/>
      <c r="C35" s="5"/>
      <c r="D35" s="4"/>
      <c r="E35" s="4"/>
      <c r="F35" s="4"/>
      <c r="G35" s="4"/>
      <c r="H35" s="4"/>
      <c r="I35" s="4"/>
      <c r="J35" s="4"/>
      <c r="K35" s="4"/>
      <c r="L35" s="4"/>
      <c r="M35" s="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</row>
    <row r="36" spans="1:128">
      <c r="A36" s="1"/>
      <c r="B36" s="2"/>
      <c r="C36" s="5"/>
      <c r="D36" s="4"/>
      <c r="E36" s="4"/>
      <c r="F36" s="4"/>
      <c r="G36" s="4"/>
      <c r="H36" s="4"/>
      <c r="I36" s="4"/>
      <c r="J36" s="4"/>
      <c r="K36" s="4"/>
      <c r="L36" s="4"/>
      <c r="M36" s="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</row>
    <row r="37" spans="1:128">
      <c r="A37" s="1"/>
      <c r="B37" s="2"/>
      <c r="C37" s="5"/>
      <c r="D37" s="4"/>
      <c r="E37" s="4"/>
      <c r="F37" s="4"/>
      <c r="G37" s="4"/>
      <c r="H37" s="4"/>
      <c r="I37" s="4"/>
      <c r="J37" s="4"/>
      <c r="K37" s="4"/>
      <c r="L37" s="6"/>
      <c r="M37" s="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</row>
    <row r="38" spans="1:128">
      <c r="A38" s="1"/>
      <c r="B38" s="2"/>
      <c r="C38" s="5"/>
      <c r="D38" s="4"/>
      <c r="E38" s="4"/>
      <c r="F38" s="4"/>
      <c r="G38" s="4"/>
      <c r="H38" s="4"/>
      <c r="I38" s="4"/>
      <c r="J38" s="4"/>
      <c r="K38" s="4"/>
      <c r="L38" s="6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>
      <c r="A39" s="1"/>
      <c r="B39" s="2"/>
      <c r="C39" s="5"/>
      <c r="D39" s="4"/>
      <c r="E39" s="4"/>
      <c r="F39" s="4"/>
      <c r="G39" s="4"/>
      <c r="H39" s="4"/>
      <c r="I39" s="4"/>
      <c r="J39" s="4"/>
      <c r="K39" s="4"/>
      <c r="L39" s="6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>
      <c r="A40" s="1"/>
      <c r="B40" s="2"/>
      <c r="C40" s="5"/>
      <c r="D40" s="4"/>
      <c r="E40" s="4"/>
      <c r="F40" s="4"/>
      <c r="G40" s="4"/>
      <c r="H40" s="4"/>
      <c r="I40" s="4"/>
      <c r="J40" s="4"/>
      <c r="K40" s="4"/>
      <c r="L40" s="6"/>
      <c r="M40" s="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>
      <c r="A41" s="1"/>
      <c r="B41" s="2"/>
      <c r="C41" s="5"/>
      <c r="D41" s="4"/>
      <c r="E41" s="4"/>
      <c r="F41" s="4"/>
      <c r="G41" s="4"/>
      <c r="H41" s="4"/>
      <c r="I41" s="4"/>
      <c r="J41" s="4"/>
      <c r="K41" s="4"/>
      <c r="L41" s="6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>
      <c r="A42" s="1"/>
      <c r="B42" s="2"/>
      <c r="C42" s="5"/>
      <c r="D42" s="4"/>
      <c r="E42" s="4"/>
      <c r="F42" s="4"/>
      <c r="G42" s="4"/>
      <c r="H42" s="4"/>
      <c r="I42" s="4"/>
      <c r="J42" s="4"/>
      <c r="K42" s="4"/>
      <c r="L42" s="6"/>
      <c r="M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>
      <c r="A43" s="1"/>
      <c r="B43" s="2"/>
      <c r="C43" s="5"/>
      <c r="D43" s="16"/>
      <c r="E43" s="4"/>
      <c r="F43" s="4"/>
      <c r="G43" s="4"/>
      <c r="H43" s="4"/>
      <c r="I43" s="4"/>
      <c r="J43" s="4"/>
      <c r="K43" s="4"/>
      <c r="L43" s="6"/>
      <c r="M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>
      <c r="A44" s="1"/>
      <c r="B44" s="2"/>
      <c r="C44" s="5"/>
      <c r="D44" s="4"/>
      <c r="E44" s="4"/>
      <c r="F44" s="4"/>
      <c r="G44" s="4"/>
      <c r="H44" s="4"/>
      <c r="I44" s="4"/>
      <c r="J44" s="4"/>
      <c r="K44" s="4"/>
      <c r="L44" s="6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>
      <c r="A45" s="1"/>
      <c r="B45" s="2"/>
      <c r="C45" s="5"/>
      <c r="D45" s="4"/>
      <c r="E45" s="4"/>
      <c r="F45" s="4"/>
      <c r="G45" s="4"/>
      <c r="H45" s="4"/>
      <c r="I45" s="4"/>
      <c r="J45" s="4"/>
      <c r="K45" s="4"/>
      <c r="L45" s="6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>
      <c r="A46" s="1"/>
      <c r="B46" s="2"/>
      <c r="C46" s="5"/>
      <c r="D46" s="4"/>
      <c r="E46" s="4"/>
      <c r="F46" s="4"/>
      <c r="G46" s="4"/>
      <c r="H46" s="4"/>
      <c r="I46" s="4"/>
      <c r="J46" s="4"/>
      <c r="K46" s="4"/>
      <c r="L46" s="6"/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>
      <c r="A47" s="1"/>
      <c r="B47" s="2"/>
      <c r="C47" s="5"/>
      <c r="D47" s="4"/>
      <c r="E47" s="4"/>
      <c r="F47" s="4"/>
      <c r="G47" s="4"/>
      <c r="H47" s="4"/>
      <c r="I47" s="4"/>
      <c r="J47" s="4"/>
      <c r="K47" s="4"/>
      <c r="L47" s="6"/>
      <c r="M47" s="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</row>
    <row r="48" spans="1:128">
      <c r="A48" s="1"/>
      <c r="B48" s="2"/>
      <c r="C48" s="5"/>
      <c r="D48" s="4"/>
      <c r="E48" s="4"/>
      <c r="F48" s="4"/>
      <c r="G48" s="4"/>
      <c r="H48" s="4"/>
      <c r="I48" s="4"/>
      <c r="J48" s="4"/>
      <c r="K48" s="4"/>
      <c r="L48" s="6"/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>
      <c r="A49" s="1"/>
      <c r="B49" s="2"/>
      <c r="C49" s="5"/>
      <c r="D49" s="4"/>
      <c r="E49" s="4"/>
      <c r="F49" s="4"/>
      <c r="G49" s="4"/>
      <c r="H49" s="4"/>
      <c r="I49" s="4"/>
      <c r="J49" s="4"/>
      <c r="K49" s="4"/>
      <c r="L49" s="6"/>
      <c r="M49" s="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>
      <c r="A50" s="1"/>
      <c r="B50" s="2"/>
      <c r="C50" s="5"/>
      <c r="D50" s="4"/>
      <c r="E50" s="4"/>
      <c r="F50" s="4"/>
      <c r="G50" s="4"/>
      <c r="H50" s="4"/>
      <c r="I50" s="4"/>
      <c r="J50" s="4"/>
      <c r="K50" s="4"/>
      <c r="L50" s="6"/>
      <c r="M50" s="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</row>
    <row r="51" spans="1:128">
      <c r="A51" s="1"/>
      <c r="B51" s="2"/>
      <c r="C51" s="5"/>
      <c r="D51" s="4"/>
      <c r="E51" s="4"/>
      <c r="F51" s="4"/>
      <c r="G51" s="4"/>
      <c r="H51" s="4"/>
      <c r="I51" s="4"/>
      <c r="J51" s="4"/>
      <c r="K51" s="4"/>
      <c r="L51" s="6"/>
      <c r="M51" s="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</row>
    <row r="52" spans="1:128">
      <c r="A52" s="1"/>
      <c r="B52" s="2"/>
      <c r="C52" s="5"/>
      <c r="D52" s="4"/>
      <c r="E52" s="4"/>
      <c r="F52" s="4"/>
      <c r="G52" s="4"/>
      <c r="H52" s="4"/>
      <c r="I52" s="4"/>
      <c r="J52" s="4"/>
      <c r="K52" s="4"/>
      <c r="L52" s="6"/>
      <c r="M52" s="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</row>
    <row r="53" spans="1:128">
      <c r="A53" s="1"/>
      <c r="B53" s="2"/>
      <c r="C53" s="5"/>
      <c r="D53" s="4"/>
      <c r="E53" s="4"/>
      <c r="F53" s="4"/>
      <c r="G53" s="4"/>
      <c r="H53" s="4"/>
      <c r="I53" s="4"/>
      <c r="J53" s="4"/>
      <c r="K53" s="4"/>
      <c r="L53" s="6"/>
      <c r="M53" s="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</row>
    <row r="54" spans="1:128">
      <c r="A54" s="1"/>
      <c r="B54" s="2"/>
      <c r="C54" s="5"/>
      <c r="D54" s="4"/>
      <c r="E54" s="4"/>
      <c r="F54" s="4"/>
      <c r="G54" s="4"/>
      <c r="H54" s="4"/>
      <c r="I54" s="4"/>
      <c r="J54" s="4"/>
      <c r="K54" s="4"/>
      <c r="L54" s="6"/>
      <c r="M54" s="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</row>
    <row r="55" spans="1:128">
      <c r="A55" s="1"/>
      <c r="B55" s="2"/>
      <c r="C55" s="5"/>
      <c r="D55" s="4"/>
      <c r="E55" s="4"/>
      <c r="F55" s="4"/>
      <c r="G55" s="4"/>
      <c r="H55" s="4"/>
      <c r="I55" s="4"/>
      <c r="J55" s="4"/>
      <c r="K55" s="4"/>
      <c r="L55" s="6"/>
      <c r="M55" s="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</row>
    <row r="56" spans="1:128">
      <c r="A56" s="1"/>
      <c r="B56" s="2"/>
      <c r="C56" s="5"/>
      <c r="D56" s="4"/>
      <c r="E56" s="4"/>
      <c r="F56" s="4"/>
      <c r="G56" s="4"/>
      <c r="H56" s="4"/>
      <c r="I56" s="4"/>
      <c r="J56" s="4"/>
      <c r="K56" s="4"/>
      <c r="L56" s="6"/>
      <c r="M56" s="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</row>
    <row r="57" spans="1:128">
      <c r="A57" s="1"/>
      <c r="B57" s="2"/>
      <c r="C57" s="5"/>
      <c r="D57" s="4"/>
      <c r="E57" s="4"/>
      <c r="F57" s="4"/>
      <c r="G57" s="4"/>
      <c r="H57" s="4"/>
      <c r="I57" s="4"/>
      <c r="J57" s="4"/>
      <c r="K57" s="4"/>
      <c r="L57" s="6"/>
      <c r="M57" s="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 ht="16" thickBot="1">
      <c r="A58" s="1"/>
      <c r="B58" s="2"/>
      <c r="C58" s="7"/>
      <c r="D58" s="8"/>
      <c r="E58" s="8"/>
      <c r="F58" s="8"/>
      <c r="G58" s="8"/>
      <c r="H58" s="8"/>
      <c r="I58" s="8"/>
      <c r="J58" s="8"/>
      <c r="K58" s="8"/>
      <c r="L58" s="9"/>
      <c r="M58" s="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ht="10" customHeight="1" thickTop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</row>
    <row r="67" spans="1:12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</row>
    <row r="68" spans="1:12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</row>
    <row r="69" spans="1:12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:12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:12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1:12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2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2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2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1:12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1:12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1:12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1:12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1:12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1:12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1:12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1:12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1:12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1:12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1:12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1:12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1:12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1:12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1:12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1:12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</row>
    <row r="103" spans="1:12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</row>
    <row r="104" spans="1:12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</row>
    <row r="106" spans="1:12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</row>
    <row r="107" spans="1:12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</row>
    <row r="108" spans="1:12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</row>
    <row r="109" spans="1:12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</row>
    <row r="110" spans="1:12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</row>
    <row r="111" spans="1:12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</row>
    <row r="112" spans="1:12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</row>
    <row r="113" spans="1:12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</row>
    <row r="115" spans="1:12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</row>
    <row r="116" spans="1:12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</row>
    <row r="117" spans="1:12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</row>
    <row r="118" spans="1:12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</row>
    <row r="119" spans="1:12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</row>
    <row r="120" spans="1:12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</row>
    <row r="121" spans="1:12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</row>
    <row r="122" spans="1:12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</row>
    <row r="123" spans="1:12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</row>
    <row r="124" spans="1:12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</row>
    <row r="125" spans="1:12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</row>
    <row r="126" spans="1:12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</row>
    <row r="127" spans="1:1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1: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1:12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1:12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1:12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1:12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</row>
    <row r="133" spans="1:12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1:12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1:12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1:12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1:12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1:12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1:12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1:12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1:12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1:12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1:12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1:12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1:12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1:12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1:12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1:12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1:12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1:12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1:12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1:12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1:12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1:12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1:12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1:12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1:12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1:12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1:12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1:12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1:12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</row>
    <row r="162" spans="1:12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1:12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1:12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1:12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1:12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1:12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1:12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1:12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1:12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1:12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1:12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1:12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1:12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1:12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1:12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1:12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1:12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1:12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1:12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</row>
    <row r="181" spans="1:12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1:12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1:12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</row>
    <row r="184" spans="1:12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</row>
    <row r="185" spans="1:12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1:12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</row>
    <row r="187" spans="1:12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1:12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1:12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1:12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1:12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1:12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1:12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1:12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1:12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1:12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1:12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1:12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1:12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1:12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1:12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1:12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1:12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1:12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1:12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1:12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1:12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1:12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1:12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1:12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1:12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1:12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1:12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1:12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1:12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1:12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1:12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1:12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1:12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1:12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1:12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1:12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1:12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1:12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1:12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1:12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1:12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1:1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1:12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1:12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1:12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</row>
    <row r="232" spans="1:12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</row>
    <row r="233" spans="1:12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</row>
    <row r="234" spans="1:12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</row>
    <row r="235" spans="1:12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</row>
    <row r="236" spans="1:12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</row>
    <row r="237" spans="1:12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</row>
    <row r="238" spans="1:12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</row>
    <row r="239" spans="1:12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</row>
    <row r="240" spans="1:12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</row>
    <row r="241" spans="1:12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</row>
    <row r="242" spans="1:12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</row>
    <row r="243" spans="1:12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</row>
    <row r="244" spans="1:12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</row>
    <row r="245" spans="1:12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</row>
    <row r="246" spans="1:12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</row>
    <row r="247" spans="1:12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</row>
    <row r="248" spans="1:12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</row>
    <row r="249" spans="1:12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</row>
    <row r="250" spans="1:12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</row>
    <row r="251" spans="1:12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</row>
    <row r="252" spans="1:12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</row>
    <row r="253" spans="1:12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</row>
    <row r="254" spans="1:12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</row>
    <row r="255" spans="1:12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</row>
    <row r="256" spans="1:12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</row>
    <row r="257" spans="1:12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</row>
    <row r="258" spans="1:12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</row>
    <row r="259" spans="1:12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</row>
    <row r="260" spans="1:12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</row>
    <row r="261" spans="1:12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</row>
    <row r="262" spans="1:12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</row>
    <row r="263" spans="1:12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</row>
    <row r="264" spans="1:12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</row>
    <row r="265" spans="1:12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</row>
    <row r="266" spans="1:12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</row>
    <row r="267" spans="1:12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</row>
    <row r="268" spans="1:12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</row>
    <row r="269" spans="1:12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</row>
    <row r="270" spans="1:12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</row>
    <row r="271" spans="1:12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</row>
    <row r="272" spans="1:12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</row>
    <row r="273" spans="1:12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</row>
    <row r="274" spans="1:12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</row>
    <row r="275" spans="1:12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</row>
    <row r="276" spans="1:12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</row>
    <row r="277" spans="1:12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</row>
    <row r="278" spans="1:12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</row>
    <row r="279" spans="1:12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</row>
    <row r="280" spans="1:12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</row>
    <row r="281" spans="1:12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</row>
    <row r="282" spans="1:12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</row>
    <row r="283" spans="1:12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</row>
    <row r="284" spans="1:12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</row>
    <row r="285" spans="1:12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</row>
    <row r="286" spans="1:12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</row>
    <row r="287" spans="1:12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</row>
    <row r="288" spans="1:12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</row>
    <row r="289" spans="1:12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</row>
    <row r="290" spans="1:12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</row>
    <row r="291" spans="1:12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</row>
    <row r="292" spans="1:12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</row>
    <row r="293" spans="1:12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</row>
    <row r="294" spans="1:12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</row>
    <row r="295" spans="1:12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</row>
    <row r="296" spans="1:12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</row>
    <row r="297" spans="1:12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</row>
    <row r="298" spans="1:12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</row>
    <row r="299" spans="1:12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</row>
    <row r="300" spans="1:12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</row>
    <row r="301" spans="1:12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</row>
    <row r="302" spans="1:12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</row>
    <row r="303" spans="1:12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</row>
    <row r="304" spans="1:12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</row>
    <row r="305" spans="1:12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</row>
    <row r="306" spans="1:12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</row>
    <row r="307" spans="1:12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</row>
    <row r="308" spans="1:12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</row>
    <row r="309" spans="1:12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</row>
    <row r="310" spans="1:12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</row>
    <row r="311" spans="1:12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</row>
    <row r="312" spans="1:12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</row>
    <row r="313" spans="1:12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</row>
    <row r="314" spans="1:12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</row>
    <row r="315" spans="1:12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</row>
    <row r="316" spans="1:12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</row>
    <row r="317" spans="1:12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</row>
    <row r="318" spans="1:12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</row>
    <row r="319" spans="1:12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</row>
    <row r="320" spans="1:12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</row>
    <row r="321" spans="1:12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</row>
    <row r="322" spans="1:12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</row>
    <row r="323" spans="1:12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</row>
    <row r="324" spans="1:12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</row>
    <row r="325" spans="1:12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</row>
    <row r="326" spans="1:12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</row>
    <row r="327" spans="1:12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</row>
    <row r="328" spans="1:1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</row>
    <row r="329" spans="1:12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</row>
    <row r="330" spans="1:12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</row>
    <row r="331" spans="1:12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</row>
    <row r="332" spans="1:12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</row>
    <row r="333" spans="1:12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</row>
    <row r="334" spans="1:12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</row>
    <row r="335" spans="1:12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</row>
    <row r="336" spans="1:12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</row>
    <row r="337" spans="1:12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</row>
    <row r="338" spans="1:12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</row>
    <row r="339" spans="1:12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</row>
    <row r="340" spans="1:12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</row>
    <row r="341" spans="1:12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</row>
    <row r="342" spans="1:12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</row>
    <row r="343" spans="1:12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</row>
    <row r="344" spans="1:12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</row>
    <row r="345" spans="1:12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</row>
    <row r="346" spans="1:12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</row>
    <row r="347" spans="1:12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</row>
    <row r="348" spans="1:12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</row>
    <row r="349" spans="1:12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</row>
    <row r="350" spans="1:12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</row>
    <row r="351" spans="1:12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</row>
    <row r="352" spans="1:12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</row>
    <row r="353" spans="1:12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</row>
    <row r="354" spans="1:12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</row>
    <row r="355" spans="1:12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</row>
    <row r="356" spans="1:12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</row>
    <row r="357" spans="1:12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</row>
    <row r="358" spans="1:12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</row>
    <row r="359" spans="1:12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</row>
    <row r="360" spans="1:12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</row>
    <row r="361" spans="1:12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</row>
    <row r="362" spans="1:12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</row>
    <row r="363" spans="1:12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</row>
    <row r="364" spans="1:12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</row>
    <row r="365" spans="1:12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</row>
    <row r="366" spans="1:12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</row>
    <row r="367" spans="1:12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</row>
    <row r="368" spans="1:12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</row>
    <row r="369" spans="1:12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</row>
    <row r="370" spans="1:12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</row>
    <row r="371" spans="1:12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</row>
    <row r="372" spans="1:12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</row>
    <row r="373" spans="1:12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</row>
    <row r="374" spans="1:12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</row>
    <row r="375" spans="1:12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</row>
    <row r="376" spans="1:12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</row>
    <row r="377" spans="1:12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</row>
    <row r="378" spans="1:12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</row>
    <row r="379" spans="1:12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</row>
    <row r="380" spans="1:12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</row>
    <row r="381" spans="1:12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</row>
    <row r="382" spans="1:12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</row>
    <row r="383" spans="1:12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</row>
    <row r="384" spans="1:12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</row>
    <row r="385" spans="1:12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</row>
    <row r="386" spans="1:12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</row>
    <row r="387" spans="1:12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</row>
    <row r="388" spans="1:12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</row>
    <row r="389" spans="1:12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</row>
    <row r="390" spans="1:12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</row>
    <row r="391" spans="1:12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</row>
    <row r="392" spans="1:12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</row>
    <row r="393" spans="1:12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</row>
    <row r="394" spans="1:12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</row>
    <row r="395" spans="1:12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</row>
    <row r="396" spans="1:12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</row>
    <row r="397" spans="1:12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</row>
    <row r="398" spans="1:12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</row>
    <row r="399" spans="1:12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</row>
    <row r="400" spans="1:12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</row>
    <row r="401" spans="1:12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</row>
    <row r="402" spans="1:12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</row>
    <row r="403" spans="1:12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</row>
    <row r="404" spans="1:12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</row>
    <row r="405" spans="1:12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</row>
    <row r="406" spans="1:12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</row>
    <row r="407" spans="1:12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</row>
    <row r="408" spans="1:12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</row>
    <row r="409" spans="1:12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</row>
    <row r="410" spans="1:12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</row>
    <row r="411" spans="1:12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</row>
    <row r="412" spans="1:12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</row>
    <row r="413" spans="1:12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</row>
    <row r="414" spans="1:12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</row>
    <row r="415" spans="1:12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</row>
    <row r="416" spans="1:12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</row>
    <row r="417" spans="1:12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</row>
    <row r="418" spans="1:12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</row>
    <row r="419" spans="1:12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</row>
    <row r="420" spans="1:12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</row>
    <row r="421" spans="1:12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</row>
    <row r="422" spans="1:12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</row>
    <row r="423" spans="1:12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</row>
    <row r="424" spans="1:12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</row>
    <row r="425" spans="1:12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</row>
    <row r="426" spans="1:12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</row>
    <row r="427" spans="1:12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</row>
    <row r="428" spans="1:1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</row>
    <row r="429" spans="1:12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</row>
    <row r="430" spans="1:12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</row>
    <row r="431" spans="1:12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</row>
    <row r="432" spans="1:12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</row>
    <row r="433" spans="1:12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</row>
    <row r="434" spans="1:12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</row>
    <row r="435" spans="1:12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</row>
    <row r="436" spans="1:12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</row>
    <row r="437" spans="1:12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</row>
    <row r="438" spans="1:12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</row>
    <row r="439" spans="1:12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</row>
    <row r="440" spans="1:12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</row>
    <row r="441" spans="1:12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</row>
    <row r="442" spans="1:12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</row>
    <row r="443" spans="1:12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</row>
    <row r="444" spans="1:12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</row>
    <row r="445" spans="1:12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</row>
    <row r="446" spans="1:12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</row>
    <row r="447" spans="1:12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</row>
    <row r="448" spans="1:12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</row>
    <row r="449" spans="1:12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</row>
    <row r="450" spans="1:12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</row>
    <row r="451" spans="1:12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</row>
    <row r="452" spans="1:12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</row>
    <row r="453" spans="1:12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</row>
    <row r="454" spans="1:12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</row>
    <row r="455" spans="1:12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</row>
    <row r="456" spans="1:12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</row>
    <row r="457" spans="1:12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</row>
    <row r="458" spans="1:12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</row>
    <row r="459" spans="1:12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</row>
    <row r="460" spans="1:12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</row>
    <row r="461" spans="1:12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</row>
    <row r="462" spans="1:12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</row>
    <row r="463" spans="1:12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</row>
    <row r="464" spans="1:12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</row>
    <row r="465" spans="1:12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</row>
    <row r="466" spans="1:12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</row>
    <row r="467" spans="1:12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</row>
    <row r="468" spans="1:12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</row>
    <row r="469" spans="1:12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</row>
    <row r="470" spans="1:12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</row>
    <row r="471" spans="1:12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</row>
    <row r="472" spans="1:12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</row>
    <row r="473" spans="1:12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</row>
    <row r="474" spans="1:12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</row>
    <row r="475" spans="1:12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</row>
    <row r="476" spans="1:12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</row>
    <row r="477" spans="1:12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</row>
    <row r="478" spans="1:12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</row>
    <row r="479" spans="1:12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</row>
    <row r="480" spans="1:12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</row>
    <row r="481" spans="1:12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</row>
    <row r="482" spans="1:12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</row>
    <row r="483" spans="1:12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</row>
  </sheetData>
  <mergeCells count="9">
    <mergeCell ref="D28:D31"/>
    <mergeCell ref="E28:E31"/>
    <mergeCell ref="E1:J1"/>
    <mergeCell ref="D21:D24"/>
    <mergeCell ref="E21:E24"/>
    <mergeCell ref="D3:D17"/>
    <mergeCell ref="E13:E17"/>
    <mergeCell ref="E8:E12"/>
    <mergeCell ref="E3:E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Spallation Source ESS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 Phan</dc:creator>
  <cp:lastModifiedBy>Duy Phan</cp:lastModifiedBy>
  <dcterms:created xsi:type="dcterms:W3CDTF">2017-07-12T09:27:21Z</dcterms:created>
  <dcterms:modified xsi:type="dcterms:W3CDTF">2017-09-01T05:46:02Z</dcterms:modified>
</cp:coreProperties>
</file>